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4"/>
  <workbookPr defaultThemeVersion="166925"/>
  <mc:AlternateContent xmlns:mc="http://schemas.openxmlformats.org/markup-compatibility/2006">
    <mc:Choice Requires="x15">
      <x15ac:absPath xmlns:x15ac="http://schemas.microsoft.com/office/spreadsheetml/2010/11/ac" url="\\fil-file-002.sgscol.ac.uk\fil-sta-data$\pete.barrett\My Documents\SGS College\"/>
    </mc:Choice>
  </mc:AlternateContent>
  <xr:revisionPtr revIDLastSave="0" documentId="13_ncr:1_{EA008061-5B8B-483C-9083-B38AB57B8343}" xr6:coauthVersionLast="36" xr6:coauthVersionMax="36" xr10:uidLastSave="{00000000-0000-0000-0000-000000000000}"/>
  <bookViews>
    <workbookView xWindow="0" yWindow="0" windowWidth="20520" windowHeight="11010" xr2:uid="{2ECDAB0B-E5F0-4DD5-A7BB-4E27DCD95832}"/>
  </bookViews>
  <sheets>
    <sheet name="Sheet1" sheetId="1" r:id="rId1"/>
    <sheet name="Sheet2" sheetId="2" r:id="rId2"/>
  </sheets>
  <definedNames>
    <definedName name="_xlnm.Print_Area" localSheetId="0">Sheet1!$A$1:$Q$174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110" i="1" l="1"/>
  <c r="AE110" i="1"/>
  <c r="Z110" i="1"/>
  <c r="U110" i="1"/>
  <c r="O110" i="1"/>
  <c r="J110" i="1"/>
  <c r="J31" i="1" l="1"/>
  <c r="Z80" i="1"/>
  <c r="AJ80" i="1"/>
  <c r="AE80" i="1"/>
  <c r="U80" i="1" l="1"/>
  <c r="J80" i="1"/>
  <c r="U76" i="1"/>
  <c r="J76" i="1"/>
  <c r="J79" i="1" l="1"/>
  <c r="AJ31" i="1"/>
  <c r="AE31" i="1"/>
  <c r="Z31" i="1"/>
  <c r="U31" i="1"/>
  <c r="AJ24" i="1"/>
  <c r="AE24" i="1"/>
  <c r="Z24" i="1"/>
  <c r="U24" i="1"/>
  <c r="O24" i="1"/>
  <c r="J24" i="1"/>
  <c r="AJ69" i="1"/>
  <c r="AE69" i="1"/>
  <c r="Z69" i="1"/>
  <c r="U69" i="1"/>
  <c r="J69" i="1"/>
  <c r="O47" i="1" l="1"/>
  <c r="J29" i="1" l="1"/>
  <c r="J14" i="1" l="1"/>
  <c r="AJ100" i="1"/>
  <c r="AE100" i="1"/>
  <c r="Z100" i="1"/>
  <c r="U100" i="1"/>
  <c r="O100" i="1"/>
  <c r="J100" i="1"/>
  <c r="AJ90" i="1"/>
  <c r="AE90" i="1"/>
  <c r="Z90" i="1"/>
  <c r="U90" i="1"/>
  <c r="O90" i="1"/>
  <c r="J90" i="1"/>
  <c r="O80" i="1"/>
  <c r="AJ70" i="1"/>
  <c r="AE70" i="1"/>
  <c r="Z70" i="1"/>
  <c r="O70" i="1"/>
  <c r="AJ59" i="1"/>
  <c r="AE59" i="1"/>
  <c r="Z59" i="1"/>
  <c r="U59" i="1"/>
  <c r="O59" i="1"/>
  <c r="J59" i="1"/>
  <c r="O54" i="1"/>
  <c r="AJ53" i="1"/>
  <c r="AE53" i="1"/>
  <c r="Z53" i="1"/>
  <c r="U53" i="1"/>
  <c r="O53" i="1"/>
  <c r="AJ51" i="1"/>
  <c r="AE51" i="1"/>
  <c r="Z51" i="1"/>
  <c r="U51" i="1"/>
  <c r="O51" i="1"/>
  <c r="J51" i="1"/>
  <c r="AJ50" i="1"/>
  <c r="AE50" i="1"/>
  <c r="Z50" i="1"/>
  <c r="U50" i="1"/>
  <c r="O50" i="1"/>
  <c r="J50" i="1"/>
  <c r="O49" i="1"/>
  <c r="O48" i="1"/>
  <c r="AJ46" i="1"/>
  <c r="AE46" i="1"/>
  <c r="Z46" i="1"/>
  <c r="U46" i="1"/>
  <c r="O46" i="1"/>
  <c r="J46" i="1"/>
  <c r="AJ45" i="1"/>
  <c r="AE45" i="1"/>
  <c r="O45" i="1"/>
  <c r="AJ37" i="1"/>
  <c r="AE37" i="1"/>
  <c r="Z37" i="1"/>
  <c r="U37" i="1"/>
  <c r="O37" i="1"/>
  <c r="J37" i="1"/>
  <c r="O14" i="1"/>
  <c r="AJ109" i="1" l="1"/>
  <c r="AJ108" i="1"/>
  <c r="AJ107" i="1"/>
  <c r="AJ106" i="1"/>
  <c r="AJ105" i="1"/>
  <c r="AJ104" i="1"/>
  <c r="AJ103" i="1"/>
  <c r="AJ101" i="1"/>
  <c r="AJ99" i="1"/>
  <c r="AJ98" i="1"/>
  <c r="AJ97" i="1"/>
  <c r="AJ96" i="1"/>
  <c r="AJ91" i="1"/>
  <c r="AJ89" i="1"/>
  <c r="AJ88" i="1"/>
  <c r="AJ86" i="1"/>
  <c r="AJ85" i="1"/>
  <c r="AJ83" i="1"/>
  <c r="AJ82" i="1"/>
  <c r="AJ78" i="1"/>
  <c r="AJ76" i="1"/>
  <c r="AJ75" i="1"/>
  <c r="AJ68" i="1"/>
  <c r="AJ67" i="1"/>
  <c r="AJ66" i="1"/>
  <c r="AJ65" i="1"/>
  <c r="AJ63" i="1"/>
  <c r="AJ61" i="1"/>
  <c r="AJ60" i="1"/>
  <c r="AJ58" i="1"/>
  <c r="AJ56" i="1"/>
  <c r="AJ55" i="1"/>
  <c r="AJ43" i="1"/>
  <c r="AJ41" i="1"/>
  <c r="AJ40" i="1"/>
  <c r="AJ39" i="1"/>
  <c r="AJ38" i="1"/>
  <c r="AJ36" i="1"/>
  <c r="AJ35" i="1"/>
  <c r="AJ34" i="1"/>
  <c r="AJ33" i="1"/>
  <c r="AJ32" i="1"/>
  <c r="AJ30" i="1"/>
  <c r="AJ28" i="1"/>
  <c r="AJ27" i="1"/>
  <c r="AJ26" i="1"/>
  <c r="AJ23" i="1"/>
  <c r="AJ21" i="1"/>
  <c r="AJ20" i="1"/>
  <c r="AJ19" i="1"/>
  <c r="AJ18" i="1"/>
  <c r="AJ16" i="1"/>
  <c r="AJ15" i="1"/>
  <c r="AE109" i="1"/>
  <c r="AE108" i="1"/>
  <c r="AE107" i="1"/>
  <c r="AE106" i="1"/>
  <c r="AE105" i="1"/>
  <c r="AE104" i="1"/>
  <c r="AE103" i="1"/>
  <c r="AE101" i="1"/>
  <c r="AE99" i="1"/>
  <c r="AE98" i="1"/>
  <c r="AE97" i="1"/>
  <c r="AE96" i="1"/>
  <c r="AE91" i="1"/>
  <c r="AE89" i="1"/>
  <c r="AE88" i="1"/>
  <c r="AE86" i="1"/>
  <c r="AE85" i="1"/>
  <c r="AE83" i="1"/>
  <c r="AE82" i="1"/>
  <c r="AE78" i="1"/>
  <c r="AE76" i="1"/>
  <c r="AE75" i="1"/>
  <c r="AE68" i="1"/>
  <c r="AE67" i="1"/>
  <c r="AE66" i="1"/>
  <c r="AE65" i="1"/>
  <c r="AE63" i="1"/>
  <c r="AE61" i="1"/>
  <c r="AE60" i="1"/>
  <c r="AE58" i="1"/>
  <c r="AE56" i="1"/>
  <c r="AE55" i="1"/>
  <c r="AE43" i="1"/>
  <c r="AE41" i="1"/>
  <c r="AE40" i="1"/>
  <c r="AE39" i="1"/>
  <c r="AE38" i="1"/>
  <c r="AE36" i="1"/>
  <c r="AE35" i="1"/>
  <c r="AE34" i="1"/>
  <c r="AE33" i="1"/>
  <c r="AE32" i="1"/>
  <c r="AE30" i="1"/>
  <c r="AE28" i="1"/>
  <c r="AE27" i="1"/>
  <c r="AE26" i="1"/>
  <c r="AE23" i="1"/>
  <c r="AE21" i="1"/>
  <c r="AE20" i="1"/>
  <c r="AE19" i="1"/>
  <c r="AE18" i="1"/>
  <c r="AE16" i="1"/>
  <c r="AE15" i="1"/>
  <c r="Z109" i="1"/>
  <c r="Z108" i="1"/>
  <c r="Z107" i="1"/>
  <c r="Z106" i="1"/>
  <c r="Z105" i="1"/>
  <c r="Z104" i="1"/>
  <c r="Z103" i="1"/>
  <c r="Z101" i="1"/>
  <c r="Z99" i="1"/>
  <c r="Z98" i="1"/>
  <c r="Z97" i="1"/>
  <c r="Z96" i="1"/>
  <c r="Z91" i="1"/>
  <c r="Z89" i="1"/>
  <c r="Z88" i="1"/>
  <c r="Z86" i="1"/>
  <c r="Z85" i="1"/>
  <c r="Z83" i="1"/>
  <c r="Z82" i="1"/>
  <c r="Z78" i="1"/>
  <c r="Z76" i="1"/>
  <c r="Z75" i="1"/>
  <c r="Z68" i="1"/>
  <c r="Z67" i="1"/>
  <c r="Z66" i="1"/>
  <c r="Z65" i="1"/>
  <c r="Z63" i="1"/>
  <c r="Z61" i="1"/>
  <c r="Z60" i="1"/>
  <c r="Z58" i="1"/>
  <c r="Z56" i="1"/>
  <c r="Z55" i="1"/>
  <c r="Z43" i="1"/>
  <c r="Z41" i="1"/>
  <c r="Z40" i="1"/>
  <c r="Z39" i="1"/>
  <c r="Z38" i="1"/>
  <c r="Z36" i="1"/>
  <c r="Z35" i="1"/>
  <c r="Z34" i="1"/>
  <c r="Z33" i="1"/>
  <c r="Z32" i="1"/>
  <c r="Z30" i="1"/>
  <c r="Z28" i="1"/>
  <c r="Z27" i="1"/>
  <c r="Z26" i="1"/>
  <c r="Z23" i="1"/>
  <c r="Z21" i="1"/>
  <c r="Z20" i="1"/>
  <c r="Z19" i="1"/>
  <c r="Z18" i="1"/>
  <c r="Z16" i="1"/>
  <c r="Z15" i="1"/>
  <c r="U109" i="1"/>
  <c r="U108" i="1"/>
  <c r="U107" i="1"/>
  <c r="U106" i="1"/>
  <c r="U105" i="1"/>
  <c r="U104" i="1"/>
  <c r="U103" i="1"/>
  <c r="U101" i="1"/>
  <c r="U99" i="1"/>
  <c r="U98" i="1"/>
  <c r="U97" i="1"/>
  <c r="U96" i="1"/>
  <c r="U91" i="1"/>
  <c r="U89" i="1"/>
  <c r="U88" i="1"/>
  <c r="U86" i="1"/>
  <c r="U85" i="1"/>
  <c r="U83" i="1"/>
  <c r="U82" i="1"/>
  <c r="U78" i="1"/>
  <c r="U75" i="1"/>
  <c r="U68" i="1"/>
  <c r="U67" i="1"/>
  <c r="U66" i="1"/>
  <c r="U65" i="1"/>
  <c r="U63" i="1"/>
  <c r="U61" i="1"/>
  <c r="U60" i="1"/>
  <c r="U58" i="1"/>
  <c r="U56" i="1"/>
  <c r="U55" i="1"/>
  <c r="U43" i="1"/>
  <c r="U41" i="1"/>
  <c r="U40" i="1"/>
  <c r="U39" i="1"/>
  <c r="U38" i="1"/>
  <c r="U36" i="1"/>
  <c r="U35" i="1"/>
  <c r="U34" i="1"/>
  <c r="U33" i="1"/>
  <c r="U32" i="1"/>
  <c r="U30" i="1"/>
  <c r="U28" i="1"/>
  <c r="U27" i="1"/>
  <c r="U26" i="1"/>
  <c r="U23" i="1"/>
  <c r="U21" i="1"/>
  <c r="U20" i="1"/>
  <c r="U19" i="1"/>
  <c r="U18" i="1"/>
  <c r="U16" i="1"/>
  <c r="U15" i="1"/>
  <c r="J21" i="1" l="1"/>
  <c r="O109" i="1" l="1"/>
  <c r="O108" i="1"/>
  <c r="O107" i="1"/>
  <c r="O106" i="1"/>
  <c r="O105" i="1"/>
  <c r="O104" i="1"/>
  <c r="O103" i="1"/>
  <c r="O102" i="1"/>
  <c r="O101" i="1"/>
  <c r="O99" i="1"/>
  <c r="O98" i="1"/>
  <c r="O97" i="1"/>
  <c r="O96" i="1"/>
  <c r="O91" i="1"/>
  <c r="O89" i="1"/>
  <c r="O88" i="1"/>
  <c r="O86" i="1"/>
  <c r="O85" i="1"/>
  <c r="O83" i="1"/>
  <c r="O82" i="1"/>
  <c r="O78" i="1"/>
  <c r="O75" i="1"/>
  <c r="O68" i="1"/>
  <c r="O67" i="1"/>
  <c r="O66" i="1"/>
  <c r="O65" i="1"/>
  <c r="O63" i="1"/>
  <c r="O61" i="1"/>
  <c r="O60" i="1"/>
  <c r="O58" i="1"/>
  <c r="O57" i="1"/>
  <c r="O56" i="1"/>
  <c r="O55" i="1"/>
  <c r="O43" i="1"/>
  <c r="O41" i="1"/>
  <c r="O40" i="1"/>
  <c r="O39" i="1"/>
  <c r="O38" i="1"/>
  <c r="O36" i="1"/>
  <c r="O35" i="1"/>
  <c r="O34" i="1"/>
  <c r="O33" i="1"/>
  <c r="O32" i="1"/>
  <c r="O30" i="1"/>
  <c r="O28" i="1"/>
  <c r="O27" i="1"/>
  <c r="O26" i="1"/>
  <c r="O23" i="1"/>
  <c r="O20" i="1"/>
  <c r="O19" i="1"/>
  <c r="O18" i="1"/>
  <c r="O16" i="1"/>
  <c r="O15" i="1"/>
  <c r="J109" i="1"/>
  <c r="J108" i="1"/>
  <c r="J107" i="1"/>
  <c r="J106" i="1"/>
  <c r="J105" i="1"/>
  <c r="J104" i="1"/>
  <c r="J103" i="1"/>
  <c r="J101" i="1"/>
  <c r="J99" i="1"/>
  <c r="J98" i="1"/>
  <c r="J97" i="1"/>
  <c r="J96" i="1"/>
  <c r="J91" i="1"/>
  <c r="J89" i="1"/>
  <c r="J88" i="1"/>
  <c r="J86" i="1"/>
  <c r="J85" i="1"/>
  <c r="J83" i="1"/>
  <c r="J82" i="1"/>
  <c r="J78" i="1"/>
  <c r="J75" i="1"/>
  <c r="J68" i="1"/>
  <c r="J67" i="1"/>
  <c r="J66" i="1"/>
  <c r="J65" i="1"/>
  <c r="J63" i="1"/>
  <c r="J61" i="1"/>
  <c r="J60" i="1"/>
  <c r="J58" i="1"/>
  <c r="J56" i="1"/>
  <c r="J55" i="1"/>
  <c r="J43" i="1"/>
  <c r="J41" i="1"/>
  <c r="J40" i="1"/>
  <c r="J39" i="1"/>
  <c r="J38" i="1"/>
  <c r="J36" i="1"/>
  <c r="J35" i="1"/>
  <c r="J34" i="1"/>
  <c r="J33" i="1"/>
  <c r="J32" i="1"/>
  <c r="J30" i="1"/>
  <c r="J28" i="1"/>
  <c r="J27" i="1"/>
  <c r="J26" i="1"/>
  <c r="J23" i="1"/>
  <c r="J20" i="1"/>
  <c r="J19" i="1"/>
  <c r="J18" i="1"/>
  <c r="J16" i="1"/>
  <c r="J15" i="1"/>
  <c r="O13" i="1"/>
  <c r="AF11" i="1"/>
  <c r="AA11" i="1"/>
  <c r="Q11" i="1"/>
  <c r="V11" i="1"/>
</calcChain>
</file>

<file path=xl/sharedStrings.xml><?xml version="1.0" encoding="utf-8"?>
<sst xmlns="http://schemas.openxmlformats.org/spreadsheetml/2006/main" count="1047" uniqueCount="522">
  <si>
    <t>Combined Risk Assessment Return to operations - Covid 19</t>
  </si>
  <si>
    <t>Updated</t>
  </si>
  <si>
    <t>Author</t>
  </si>
  <si>
    <t>Version control</t>
  </si>
  <si>
    <t>Coronavirus Risk Assessment for Education</t>
  </si>
  <si>
    <t>Assessed by:</t>
  </si>
  <si>
    <t>Reference Number:</t>
  </si>
  <si>
    <t>Task</t>
  </si>
  <si>
    <t>Hazard/Risk</t>
  </si>
  <si>
    <t>Persons at risk</t>
  </si>
  <si>
    <t>General guidance and controls</t>
  </si>
  <si>
    <t>Severity        (1-5)</t>
  </si>
  <si>
    <t>Likelihood       (1-5)</t>
  </si>
  <si>
    <t>total</t>
  </si>
  <si>
    <t>Controls in place</t>
  </si>
  <si>
    <t xml:space="preserve">Controls in place </t>
  </si>
  <si>
    <t>FHS</t>
  </si>
  <si>
    <t>Overview of opening situation</t>
  </si>
  <si>
    <t>Estates Health &amp; Safety</t>
  </si>
  <si>
    <t>Students
Staff
Parents
Visitors</t>
  </si>
  <si>
    <t xml:space="preserve">Building has been in continuous use with weekly flushing of water systems. </t>
  </si>
  <si>
    <t>Transmission of Coronavirus due to lack of space for social distancing</t>
  </si>
  <si>
    <t>Students
Staff</t>
  </si>
  <si>
    <t xml:space="preserve">Years and 12 to return from 15/06/20. Circa 72 to be invited with between 10 and 28 per day with up to 17 per day expected. </t>
  </si>
  <si>
    <t>Increased risk of Coronavirus from students for staff that have undertaken foreign travel</t>
  </si>
  <si>
    <t>No foreign travel current permitted for most UK citizens. V Low risk.</t>
  </si>
  <si>
    <t>Transmission of Coronavirus to those most at risk.</t>
  </si>
  <si>
    <t>X clinically vulnerable staff and X clinically vulnerable students.</t>
  </si>
  <si>
    <t>Students 
Bus drivers</t>
  </si>
  <si>
    <t>No buses will run. Only minibus.</t>
  </si>
  <si>
    <t xml:space="preserve">Transmission of Coronavirus when social groups and lack of social distancing. </t>
  </si>
  <si>
    <t xml:space="preserve">Social congregating in carpark and outside of entrances. </t>
  </si>
  <si>
    <t xml:space="preserve">Limited number of pupils able to cycle, have been encouraged to do so. Bikes will be separated to ensure social distancing. </t>
  </si>
  <si>
    <t>Cycle storage available</t>
  </si>
  <si>
    <t>Dedicated car park</t>
  </si>
  <si>
    <r>
      <t xml:space="preserve">Car park close to entrance to have very other space coned off.  </t>
    </r>
    <r>
      <rPr>
        <b/>
        <sz val="11"/>
        <color theme="1"/>
        <rFont val="Calibri"/>
        <family val="2"/>
        <scheme val="minor"/>
      </rPr>
      <t>Pete Ritchie confirm is cones are available.</t>
    </r>
  </si>
  <si>
    <t xml:space="preserve">Transmission of Coronavirus from cross contamination on door surfacing or card readers. </t>
  </si>
  <si>
    <t>Manual Doors</t>
  </si>
  <si>
    <t>All doors to be wedged open to minimise contact points. No student touch points.</t>
  </si>
  <si>
    <t>Student and staff personal items</t>
  </si>
  <si>
    <t xml:space="preserve">Students
Staff
Parents
</t>
  </si>
  <si>
    <t>Staff laptops and phones are encouraged, rather than using shared devices. Where shared devices are used, staff will be encouraged to ensure they are wiped down before and after use.</t>
  </si>
  <si>
    <t>Interactions with reception staff</t>
  </si>
  <si>
    <t>Reception staff
Staff
Visitors</t>
  </si>
  <si>
    <t xml:space="preserve">All pupils pass reception area and interact with staff for lost badges etc. </t>
  </si>
  <si>
    <r>
      <t>Repositioning of signing in books and safeguarding literature. Signing in pads will not be used.  A register of all students will be taken as they arrive and entered directly into Arbor by a staff member.  Reception staff will be protected by a plastic barrier screen.</t>
    </r>
    <r>
      <rPr>
        <b/>
        <sz val="11"/>
        <color theme="1"/>
        <rFont val="Calibri"/>
        <family val="2"/>
        <scheme val="minor"/>
      </rPr>
      <t xml:space="preserve"> SGS to provide screen.</t>
    </r>
  </si>
  <si>
    <t>Students
Staff
Visitors</t>
  </si>
  <si>
    <t xml:space="preserve">Delivery to take place in Spotlight space </t>
  </si>
  <si>
    <t>No opportunity for social gathers other than in delivery group overseen by teacher.</t>
  </si>
  <si>
    <t>No meetings expected in first 2 weeks of opening.</t>
  </si>
  <si>
    <t>All no essential meetings and visitors have been cancelled.</t>
  </si>
  <si>
    <t>Staff Meetings</t>
  </si>
  <si>
    <t xml:space="preserve">Staff
</t>
  </si>
  <si>
    <t>All meetings held online.</t>
  </si>
  <si>
    <t>Common areas</t>
  </si>
  <si>
    <t xml:space="preserve">Transmission of Coronavirus due to cross contamination from doors and other surfaces </t>
  </si>
  <si>
    <t>Communal wc's male and female with single door access creating pinch point.</t>
  </si>
  <si>
    <t xml:space="preserve">Students
Staff
</t>
  </si>
  <si>
    <t>Ground floor shared tea point.</t>
  </si>
  <si>
    <t>Tea point to be closed. Staff encouraged to bring drinks from home in Thermos flasks.</t>
  </si>
  <si>
    <t>Circulation of staff and pupils in corridors.</t>
  </si>
  <si>
    <t>Complex estate. Consideration of which blocks are open and which are not. Narrow corridors make social distancing difficult.</t>
  </si>
  <si>
    <t>Lifts</t>
  </si>
  <si>
    <t>Transmission of Coronavirus due to lack of space for social distancing and/or cross contamination</t>
  </si>
  <si>
    <t>No lifts to be used.</t>
  </si>
  <si>
    <t xml:space="preserve">First Aid and welfare </t>
  </si>
  <si>
    <t>Access to first aid</t>
  </si>
  <si>
    <t>Inadequate first aid cover if limited staff on site.</t>
  </si>
  <si>
    <t>Learners
Staff
Contractors
Visitors</t>
  </si>
  <si>
    <t>1 first aider per 50 staff and students to be maintained as a minimum ratio. Ratios have been arranged to provide cover.</t>
  </si>
  <si>
    <t>Protection of first aiders</t>
  </si>
  <si>
    <t xml:space="preserve">Cross contamination and ensuring social distancing </t>
  </si>
  <si>
    <t>Ground floor first aid room</t>
  </si>
  <si>
    <t>Transmission of Coronavirus</t>
  </si>
  <si>
    <t xml:space="preserve">All staff and learners to be aware of procedures to be followed. Pupils to be isolated in ground floor first aid room until can be collected by a parent. Teacher support from adjacent office. </t>
  </si>
  <si>
    <t>Cleaners employed direct</t>
  </si>
  <si>
    <t>Head to ascertain potential locations that the person has been in and advise Pete Ritchie  who will carry out a clean according  to set Procedures. Copy of industry standard procedures will be provided and discussed with all cleaning staff.</t>
  </si>
  <si>
    <t xml:space="preserve">Refer to separate children with (EHC) Plan’s in place risk assessments. </t>
  </si>
  <si>
    <t>X pupils with EHCP</t>
  </si>
  <si>
    <t>All EHCP have been reviewed in line with guidance.</t>
  </si>
  <si>
    <t>x pupils with EHCP</t>
  </si>
  <si>
    <t xml:space="preserve">All EHC have been reviewed in line with guidance. Those pupils who require additional support will be taught in the library area to ensure social distancing. </t>
  </si>
  <si>
    <t>Persons worried about symptoms should use the NHS 111, only call if they cannot get help online, and NOT go to their GP or other healthcare centre.</t>
  </si>
  <si>
    <t>All first aid staff made aware.</t>
  </si>
  <si>
    <t>Access to catering provision</t>
  </si>
  <si>
    <t>Food for students and staff</t>
  </si>
  <si>
    <t>Contractor Aramark</t>
  </si>
  <si>
    <t>No food served on site- children bring their own</t>
  </si>
  <si>
    <t>No food will be provided during first weeks of opening. Students will be required to bring packed lunches.</t>
  </si>
  <si>
    <t>Food available  via Aramark</t>
  </si>
  <si>
    <t xml:space="preserve">Queuing and eating areas </t>
  </si>
  <si>
    <t>Use of left hand side of restaurant area.</t>
  </si>
  <si>
    <t xml:space="preserve">All students will eat at break in the restaurant area and be sat one per table. Where numbers require a number of sittings, all tables will be cleaned between each use. </t>
  </si>
  <si>
    <t>Staff handling and preparing food</t>
  </si>
  <si>
    <t xml:space="preserve">Cross contamination </t>
  </si>
  <si>
    <t>Limited risk due to high food hygiene standards.</t>
  </si>
  <si>
    <t>In place</t>
  </si>
  <si>
    <t>Students
Staff
Catering Contractors</t>
  </si>
  <si>
    <t>Contactless payments only. No cash.</t>
  </si>
  <si>
    <t xml:space="preserve">Classrooms </t>
  </si>
  <si>
    <t>Use of classrooms</t>
  </si>
  <si>
    <t>Transmission of Coronavirus due to lack of space for social distancing.</t>
  </si>
  <si>
    <t>Access and egress</t>
  </si>
  <si>
    <t>2m separation at all times. 
Use of one way system if possible.</t>
  </si>
  <si>
    <t>Students will proceed into the spotlight area in single file at 2m distance.</t>
  </si>
  <si>
    <t>2m spacing between desks in any classrooms in use.</t>
  </si>
  <si>
    <t>Teacher locations during lessons</t>
  </si>
  <si>
    <t>Ensure teaching locations are 2m from the nearest pupil.
Screens maybe required in some spaces.</t>
  </si>
  <si>
    <t>Teaching activity</t>
  </si>
  <si>
    <t xml:space="preserve">All desks locations to be cleaned by cleaners after pupils leave. </t>
  </si>
  <si>
    <t>Computer rooms</t>
  </si>
  <si>
    <t xml:space="preserve">No access on reopening to be reviewed. </t>
  </si>
  <si>
    <t>Science labs</t>
  </si>
  <si>
    <t xml:space="preserve">Sports halls and sports equipment </t>
  </si>
  <si>
    <t>Movement Rooms</t>
  </si>
  <si>
    <t xml:space="preserve">Food tech </t>
  </si>
  <si>
    <t>Staff areas</t>
  </si>
  <si>
    <t xml:space="preserve">Staff meeting rooms </t>
  </si>
  <si>
    <t>Conference room</t>
  </si>
  <si>
    <t xml:space="preserve">Not to be used. </t>
  </si>
  <si>
    <t>Pupils leaving buildings</t>
  </si>
  <si>
    <t>Cleaning</t>
  </si>
  <si>
    <t>Cross contamination from one day to the next</t>
  </si>
  <si>
    <t>Interserve</t>
  </si>
  <si>
    <t xml:space="preserve">2 cleaning staff will attend between 8am and 9-30am then again between 12 and 2pm to clean all used surfaces during and after use. With a single cleaner in through to clean down surfaces including restaurant tables. </t>
  </si>
  <si>
    <t>One way routes</t>
  </si>
  <si>
    <t xml:space="preserve">No plan required </t>
  </si>
  <si>
    <t>After students have arrived a one way system form Spotlight, pasted wc's to the restaurant and then returning past the liability and around the exterior of the building to be enforced and labelled with arrows.</t>
  </si>
  <si>
    <t>Spotlight and library only.</t>
  </si>
  <si>
    <t>Communication</t>
  </si>
  <si>
    <t>Staff
Learners
Parents</t>
  </si>
  <si>
    <t xml:space="preserve">Daily staff briefings. </t>
  </si>
  <si>
    <t>Other tasks</t>
  </si>
  <si>
    <t>Cleaning operations</t>
  </si>
  <si>
    <t>Transmission of Coronavirus due to inadequate cleaning regime</t>
  </si>
  <si>
    <t xml:space="preserve">Directly employed staff </t>
  </si>
  <si>
    <t xml:space="preserve">Following industry procedures.  2 cleaning staff will attend between 8am and 9-30am then again between 12 and 2pm to clean all used surfaces during and after use. With a single cleaner in through to clean down surfaces including restaurant tables. </t>
  </si>
  <si>
    <t>To be undertaken by Interserve</t>
  </si>
  <si>
    <t xml:space="preserve">Following industry procedures. </t>
  </si>
  <si>
    <t>Contact with packages (food, stationary, post deliveries) or items handled by persons who may have been exposed to coronavirus</t>
  </si>
  <si>
    <t>All existing risk assessments will be maintained and followed. There is currently no perceived increase in risk for handling post or freight from specified areas.</t>
  </si>
  <si>
    <t>Reception dealing with post.</t>
  </si>
  <si>
    <t>Ensure regular hand sanitisation.</t>
  </si>
  <si>
    <t>Aramark</t>
  </si>
  <si>
    <t xml:space="preserve">Not applicable </t>
  </si>
  <si>
    <t>Disposal of waste that may be contaminated by a coronavirus sufferer</t>
  </si>
  <si>
    <t>All waste that has been in contact with the relevant person, including used tissues, and masks if used, should be put in a plastic rubbish bag and tied when full. The plastic bag should then be placed in a second bin bag and tied. It should be put in a safe place and marked for storage until the result is available. If the individual tests negative, this can be put in the normal waste.</t>
  </si>
  <si>
    <t>Yes</t>
  </si>
  <si>
    <t>Directly employed cleaning staff to deal with all waste.</t>
  </si>
  <si>
    <t>Following industry guidelines.</t>
  </si>
  <si>
    <t>Should the person test positive, the Health Protection Team will provide instructions about what to do with the waste.</t>
  </si>
  <si>
    <t xml:space="preserve">Follow guidance from HPT </t>
  </si>
  <si>
    <t>General prevention of Transmission</t>
  </si>
  <si>
    <t xml:space="preserve">Will ensure staff and students will follow all guidance. </t>
  </si>
  <si>
    <t>Hand sanitiser to be available at key points through buildings, entrances and exits of buildings, near food outlets and toilets (if appropriate).</t>
  </si>
  <si>
    <t>At reception. In place.</t>
  </si>
  <si>
    <t>To be produced by Estates for each setting</t>
  </si>
  <si>
    <t>Undertake the Ellis Whittam COVID-19 Contractor Checklist – inviting contractors on site.</t>
  </si>
  <si>
    <t>Use of PPE</t>
  </si>
  <si>
    <t>Ensuring proper use of PPE if required as a final line of defence.</t>
  </si>
  <si>
    <t>Risk/Priority Indicator Key</t>
  </si>
  <si>
    <t>Severity (Consequence)</t>
  </si>
  <si>
    <t>RISK/PRIORITY INDICATOR MATRIX</t>
  </si>
  <si>
    <t>1. Negligible (delay only)</t>
  </si>
  <si>
    <t>LIKELIHOOD</t>
  </si>
  <si>
    <t>2. Slight (minor injury/damage/interruption)</t>
  </si>
  <si>
    <t>3. Moderate (lost time injury, illness, damage, lost business)</t>
  </si>
  <si>
    <t>5. Very High (fatality/business closure)</t>
  </si>
  <si>
    <t>Likelihood</t>
  </si>
  <si>
    <t>1. Improbable/very unlikely</t>
  </si>
  <si>
    <t>2. Unlikely</t>
  </si>
  <si>
    <t>Summary</t>
  </si>
  <si>
    <t>3. Even chance/may happen</t>
  </si>
  <si>
    <t>5. Almost certain/imminent</t>
  </si>
  <si>
    <t>Daily Monitoring Checklist</t>
  </si>
  <si>
    <t>Ensure that you have:</t>
  </si>
  <si>
    <t>Action</t>
  </si>
  <si>
    <t>Confirmed by</t>
  </si>
  <si>
    <t>Comments</t>
  </si>
  <si>
    <t>Reviewed the updated guidance from the government</t>
  </si>
  <si>
    <t>[NAME]</t>
  </si>
  <si>
    <t>Reviewed and updated the risk assessment to incorporate any changes to the guidance</t>
  </si>
  <si>
    <t>Ensured sufficient stocks of soap, hand sanitiser and disinfectant are available</t>
  </si>
  <si>
    <t>Identified and implemented the (new) recommended control measures</t>
  </si>
  <si>
    <t>CAMPUS ACTION PLAN</t>
  </si>
  <si>
    <t>Comment box</t>
  </si>
  <si>
    <t>behaviour room (next to reception) to be used for people showing C-19 symptoms. Windows to be kept open whilst waiting for collection. Room to be deep cleaned when vacant again. FA room retained for non-C19 incidents.</t>
  </si>
  <si>
    <t>Vulnerable staff and learners have been identified via staff survey or EHCP and will not be on site</t>
  </si>
  <si>
    <t>New signage in place</t>
  </si>
  <si>
    <t>Signage in place</t>
  </si>
  <si>
    <t xml:space="preserve">Aramark will have normal food standards in place. </t>
  </si>
  <si>
    <t xml:space="preserve">All desks in classrooms will be forward facing and spaced as far apart as the room allows. </t>
  </si>
  <si>
    <t>N/a</t>
  </si>
  <si>
    <t xml:space="preserve">Use of office areas to be minimised and as much social distancing as the space allows. </t>
  </si>
  <si>
    <t>Use to be minimised and staggered where possible. Although enough rooms and time to be available for required breaks.</t>
  </si>
  <si>
    <t xml:space="preserve">Regular briefings to parents. Consider </t>
  </si>
  <si>
    <t>Weekly flushing of water outlets has been undertaken. Testing for Legionella has been undertaken</t>
  </si>
  <si>
    <t xml:space="preserve">Use of room adjacent to Heads office for any meetings. Hand sanitizer at entrance point. Sign in with mobile number to permit tracing. </t>
  </si>
  <si>
    <t>Student interaction/activity limited to a two specified areas. In the event of an outbreak we are able to identify room, toilet,. And learning space for every child and staff. One way system in place to avoid passing points.</t>
  </si>
  <si>
    <t>Use of Spotlight for main delivery. Where EHCP or other factors require separate delivery the library will be used.  Spotlight will be set up with tables 2m apart and seating planes will ensure each pupil will sit at the same space each time they attend. Library to be used only for children with support worker (1:1), who will ensure social distancing and compliance with hygiene / RA stipulations. ALl soft furnishings will be removed as too PC keyboards and mice. each students will have their own keyboard and mouse to avoid cross-contamination.</t>
  </si>
  <si>
    <t>Teacher to be located at the front of the Spotlight space keeping social distancing at all times and limiting movement.</t>
  </si>
  <si>
    <t>Normal teaching activates to be undertaken.</t>
  </si>
  <si>
    <t>Computers to be wiped down at the end of each day. Teachers to minimise any time spent within 1m of pupils.</t>
  </si>
  <si>
    <t>Only heads office to be used by one staff member at a time. Cleaned after each day.</t>
  </si>
  <si>
    <t xml:space="preserve"> placed in reception.</t>
  </si>
  <si>
    <t>Track and Trace</t>
  </si>
  <si>
    <t>Specialist teaching areas and activities</t>
  </si>
  <si>
    <t>Educational visits</t>
  </si>
  <si>
    <t>Details of any planned visits recorded here.</t>
  </si>
  <si>
    <t xml:space="preserve">A "keep left" one way system will be in place for students using the upper floors. Corridors will be divided with a one way system marked on the floor. This will be kept under review. </t>
  </si>
  <si>
    <t>Track &amp; trace and testing</t>
  </si>
  <si>
    <t>Testing</t>
  </si>
  <si>
    <t>Reception</t>
  </si>
  <si>
    <t>Five stage sequential approach to risk estimation and management</t>
  </si>
  <si>
    <t>Limited as students will be in their bubbles</t>
  </si>
  <si>
    <t xml:space="preserve">Used to isolate anyone showing C-19 symptoms. Doors to be kept open whilst waiting for collection. Room to be deep cleaned when vacant again. </t>
  </si>
  <si>
    <t>In house cleaning staff</t>
  </si>
  <si>
    <t>Shared carpark with leisure centre</t>
  </si>
  <si>
    <t xml:space="preserve">HVAC systems in place in certain areas, most classrooms rely on natural ventilation.  </t>
  </si>
  <si>
    <t xml:space="preserve">Teaching assistants </t>
  </si>
  <si>
    <t>Nigel Hornsby</t>
  </si>
  <si>
    <t>Location/Dept: South Gloucestershire and Stroud College Group- College Campuses</t>
  </si>
  <si>
    <t>Stroud</t>
  </si>
  <si>
    <t xml:space="preserve">2007 build </t>
  </si>
  <si>
    <t>Opening from 15th June likely numbers 10 to 17 per day with 2/3 staff. Use of Spotlight for main provision and library for ECHP. One way system and no access to other areas of the college.</t>
  </si>
  <si>
    <t>Accident or illness caused by issue arising from prolonged closure of college buildings.</t>
  </si>
  <si>
    <t>Deciding who attends the college</t>
  </si>
  <si>
    <t xml:space="preserve">All students have been informed of plans and are aware whether they can attend the college and on which days and times. </t>
  </si>
  <si>
    <t xml:space="preserve">All students have been informed of plans are  aware whether they can attend the college and on which days and times. Including arrival times. </t>
  </si>
  <si>
    <t xml:space="preserve">External bodies using areas of college buildings during term time. </t>
  </si>
  <si>
    <t>Being on the bus travelling to and from the college site.</t>
  </si>
  <si>
    <t xml:space="preserve">The college mini bus will pick up a maximum of 3 learners per day who will socially distance in the minibus. Both drivers are under 65 and not clinically vulnerable. The bus will be driven by a qualified college driver. Students will wear masks and the bus will be disinfected by the driver after each trip. </t>
  </si>
  <si>
    <t>A member of SLT will oversee arrivals each day. Students have been given time slots(5 students each) to arrive in order to minimise queuing and social gatherings outside the college buildings.</t>
  </si>
  <si>
    <t xml:space="preserve">Personal times brought into the college to be strictly limited to essential or healthcare items. 
Bags to be as small as possible. 
</t>
  </si>
  <si>
    <t>Suspected or confirmed case of CV at the college.</t>
  </si>
  <si>
    <t>Various office location throughout college no single staff room.</t>
  </si>
  <si>
    <t xml:space="preserve">End of the college day </t>
  </si>
  <si>
    <t xml:space="preserve">Students will leave in 5 person groups to limit opportunities for social gatherings outside of college buildings. </t>
  </si>
  <si>
    <t xml:space="preserve">Regular briefings to parents. Use of a Coronavirus contract to ensure buy in to guidance and procedures provided by the college to be signed by student and parents and deliver to college into a sealed box. </t>
  </si>
  <si>
    <t>In place by 5/6 We will support students supplying and wearing their own face mask if it helps with anxiety and limiting transmission of infection; Students may wear whatever PPE they feel safe with if they supply themselves. PPE will be provided for students who become unwell at college and need direct personal care – if 2m cannot be maintained.</t>
  </si>
  <si>
    <t>We will support students supplying and wearing their own face mask if it helps with anxiety and limiting transmission of infection; Students may wear whatever PPE they feel safe with if they supply themselves. PPE will be provided for students who become unwell at college and need direct personal care – if 2m cannot be maintained.</t>
  </si>
  <si>
    <t xml:space="preserve">The Priory
The Growth Hub - Currently closed to external visitors. </t>
  </si>
  <si>
    <t>Priory staff and students will be treated as per SGS staff.</t>
  </si>
  <si>
    <t>Majority of bus transport is public. 
The Chase use of mini buses?</t>
  </si>
  <si>
    <t>All non essential meetings and visitors have been cancelled.</t>
  </si>
  <si>
    <t>Bespoke</t>
  </si>
  <si>
    <t>Filton</t>
  </si>
  <si>
    <t>WISE</t>
  </si>
  <si>
    <t>Queens Road</t>
  </si>
  <si>
    <t>Berkeley</t>
  </si>
  <si>
    <t>1950's and various</t>
  </si>
  <si>
    <t>Period</t>
  </si>
  <si>
    <t>Has been closed?</t>
  </si>
  <si>
    <t>None</t>
  </si>
  <si>
    <t>Bloodhound 
UTC</t>
  </si>
  <si>
    <t>Majority of bus transport is public. 
Use of mini buses?</t>
  </si>
  <si>
    <t xml:space="preserve">No parking </t>
  </si>
  <si>
    <t>Building lends itself to one way operation, if number of floors in operation are limited. Wide corridors permit social distancing if required.</t>
  </si>
  <si>
    <t>No lifts</t>
  </si>
  <si>
    <t>Construction and trade areas</t>
  </si>
  <si>
    <t>Hair and beauty</t>
  </si>
  <si>
    <t>Art</t>
  </si>
  <si>
    <t>LRC</t>
  </si>
  <si>
    <t>See separate risk assessment</t>
  </si>
  <si>
    <t>Task/Activity: Coronavirus mitigation – College reopening in September 2020</t>
  </si>
  <si>
    <t>3. High (major injury/damage, lost time business interruption, disablement)</t>
  </si>
  <si>
    <t>3. Likely</t>
  </si>
  <si>
    <t>Transmission of Coronavirus due to lack of space for social distancing and introducing person outside the normal college bubble.</t>
  </si>
  <si>
    <t>All students and staff will be expected to socially distance at all times. 
Communication on drop of procedures sent to all students, parents and carers.</t>
  </si>
  <si>
    <t>Cycle storage facilities available – employees and pupils encouraged to walk/cycle to college (where feasible).</t>
  </si>
  <si>
    <t xml:space="preserve">Car park spaces – staff to observe normal social distancing rules. </t>
  </si>
  <si>
    <t xml:space="preserve">Carshare to be possible where students and staff are within respective bubbles. </t>
  </si>
  <si>
    <t>Any students needing assistance from central reception will request help via staff in their bubble.</t>
  </si>
  <si>
    <t xml:space="preserve">Pupil and staff limited access to certain areas of the building. Record instances where staff have moved between bubbles where doing so is not overly onerous. </t>
  </si>
  <si>
    <t>All students will be expected to proceed directly to classrooms with no social time in corridors or circulation areas.</t>
  </si>
  <si>
    <t>One way system in operation to limit numbers in corridors.</t>
  </si>
  <si>
    <t>One way Plans</t>
  </si>
  <si>
    <t xml:space="preserve">Assess number of staff and learners and required first aid cover, based on normal ratios for the college. Requirement for a first aider if more than 50 staff are on site at anytime if less than 50 staff an appointed person is required. </t>
  </si>
  <si>
    <t xml:space="preserve">1 first aider per 50 staff to be maintained as a minimum ratio.  If less than 50 staff a responsible person to be appointed which will be the Duty Manager. </t>
  </si>
  <si>
    <t xml:space="preserve">First aiders to follow normal protection measures as they feel appropriate. </t>
  </si>
  <si>
    <t xml:space="preserve">Isolating anyone showing CV symptoms </t>
  </si>
  <si>
    <t>Manage risk of transference.</t>
  </si>
  <si>
    <t>Campuses opening with 25% of students on site at any time with curriculum areas separated into bubbles as far as is possible based on the campus layout and following Gov Guidelines.</t>
  </si>
  <si>
    <t>To limit numbers of any visitors into the college. If a body has a legal right to be using space within the college it may not be possible to stop their access and this will need to be negotiated and mitigated locally.</t>
  </si>
  <si>
    <t>Shared carpark with other users</t>
  </si>
  <si>
    <t>Ensuring 2m distancing at all times and where not possible provide suitable screens to limit possible transmission.</t>
  </si>
  <si>
    <t>All visitors by appointment only, numbers limited to absolute essential visits only. 
Hand Gel provided at reception. 
All visitors other than contractors requiring essential access will be limited to the college reception area and adjacent meeting facilities. 
Continue to limit face to face meetings via us of TEAMS etc where possible.</t>
  </si>
  <si>
    <t>Each bubble will have dedicated wc's provision which will be regularly cleaned.  All staff will have dedicated wc's where possible. 
Supplies of soap and water available in all wc's areas. One in one out flip fitted to each door.</t>
  </si>
  <si>
    <t>Doors leading off corridor will be proper open. Propped open. Pupils will be escorted to WC by teaching using one way system. Supplies of soap and water available in all wc's areas.</t>
  </si>
  <si>
    <t>Each bubble will have dedicated wc's provision which will be regularly cleaned.  Teaching staff will also have dedicated wc's where possible. 
Supplies of soap and water available in all wc's areas. One in one out flip fitted to each door.</t>
  </si>
  <si>
    <t>Only central block will be accessible. One way system around ground floor of main block to be put in place. Leading from Spotlight to canteen and wc's and around the exterior of the building back to Spotlight.</t>
  </si>
  <si>
    <t xml:space="preserve">Aramark will open all outlets from 7th September. </t>
  </si>
  <si>
    <t xml:space="preserve">Extended/amended hours to ensure cleaning can take place. 
Colleges must ensure enhanced cleaning is in place. </t>
  </si>
  <si>
    <t>Changing rooms</t>
  </si>
  <si>
    <t xml:space="preserve">To be overseen by site manager. In order to avoid congestion in corridors changing rooms can be used for dry change and kit storage. All users must use face masks and maintain maximum social distancing. 
If users from different bubbles are to use the same rooms then a CV clean will be undertake between uses. </t>
  </si>
  <si>
    <t>Use of college fleet mini buses</t>
  </si>
  <si>
    <t>As per guidance</t>
  </si>
  <si>
    <t>2 mini buses. 
Chase mini buses.</t>
  </si>
  <si>
    <t>12 mini buses based on campus.</t>
  </si>
  <si>
    <t xml:space="preserve">Campuses opening with 25% of students on site at any time with curriculum areas separated into bubbles as far as is possible based on the campus layout and following Gov Guidelines.
</t>
  </si>
  <si>
    <t xml:space="preserve">Timetabling </t>
  </si>
  <si>
    <t xml:space="preserve">Timetabling has been arranged into subject zones/bubbles where classes will be at maximum teaching group sizes. On any one day campus capacity will run at 25% maximum. Therefore each learner will receive one day (25%) one to one teaching on campus with the remaining time (75%) delivered online. </t>
  </si>
  <si>
    <t xml:space="preserve">Students
Staff
</t>
  </si>
  <si>
    <t xml:space="preserve">Transmission of Coronavirus due to  lack of social distancing. </t>
  </si>
  <si>
    <t>One bubble</t>
  </si>
  <si>
    <t>Clean and disinfect frequently touched objects and surfaces.
Enhanced cleaning to be put in place.</t>
  </si>
  <si>
    <t xml:space="preserve">Enhanced cleaning to be undertaken by cleaning contractor. </t>
  </si>
  <si>
    <t>Library</t>
  </si>
  <si>
    <t xml:space="preserve">Students will be expected to comply with government guidance in respect of face masks on public transport. </t>
  </si>
  <si>
    <t xml:space="preserve">SGS Group/Council/Gov guidance 
Link to gov guidance - </t>
  </si>
  <si>
    <t xml:space="preserve">To be put in place where required. </t>
  </si>
  <si>
    <t xml:space="preserve">Contactless only </t>
  </si>
  <si>
    <t xml:space="preserve">Each bubble will have dedicated wc's provision which will be regularly cleaned.  Teaching staff will also have dedicated wc's where possible. 
Supplies of soap and water available in all wc's areas. </t>
  </si>
  <si>
    <t>Aramark will open all outlets from 7th September. Coffee shop closed. Will be provided from hot meal servery.</t>
  </si>
  <si>
    <t xml:space="preserve">No servery </t>
  </si>
  <si>
    <t xml:space="preserve">Maximum social distancing that space allows.  Consider staggered break times.  Regular enhanced cleaning of touch points by Aramark.
No vending machines will be available.
</t>
  </si>
  <si>
    <t>Staff rooms</t>
  </si>
  <si>
    <t xml:space="preserve">No staff room individual staff offices. </t>
  </si>
  <si>
    <t xml:space="preserve">Shared staff PC areas. </t>
  </si>
  <si>
    <t>Staff room</t>
  </si>
  <si>
    <t>No staff room for SGS staff</t>
  </si>
  <si>
    <t>As per guidance for main fleet. Chase staff to be responsible for following guidance on hired vehicles and request disinfection from estates as required.</t>
  </si>
  <si>
    <t xml:space="preserve">Tea points and drinking fountains for bottles will be available for use within bubbles only. Wipe down between uses and cleaners to regularly clean.
Where possible staff and students should bring their own food and drink. </t>
  </si>
  <si>
    <t xml:space="preserve">Allocate a location, ideally with natural ventilation, where anyone showing signs of CV can be kept until they can be collected or otherwise safely leave the building. 
A dedicated wc to be allocated for use by anyone in the isolation area. </t>
  </si>
  <si>
    <t xml:space="preserve">Teacher location to be at the front of each classroom not directly facing students. Position to be demarcated if required. Additional rules to apply in computer rooms see below. 
 </t>
  </si>
  <si>
    <t>Staff room and shared offices. Each member of staff has own PC.</t>
  </si>
  <si>
    <t>Ensure all normal health &amp; safety checks, inspections and maintenance are up to date. Consider flushing of water systems if left unused. 
Discussions with insurer to determine further requirements.</t>
  </si>
  <si>
    <t xml:space="preserve">Monitor foreign travel and risk assess based on prevailing guidance and quarantine procedures. 
Beware of regular changes in countries status.
</t>
  </si>
  <si>
    <t>GOALS to be self contained for CV19 purposes.
Bristol Sport staff and students will be treated as per SGS staff and students during the teaching day.
Stakeholders will be required to sign in at reception with a mobile number for track and trace.</t>
  </si>
  <si>
    <t>GOALS
Bristol Sport
External Stakeholder users
General public (none at present to be reviewed as situation changes)</t>
  </si>
  <si>
    <t xml:space="preserve">Students will proceed to the entrance closest to their zone with signed one way systems where possible. Access control will not be in implemented until w/c 21st September and reviewed at that point.
Students and staff will be encouraged to wear any face masks in busy communal areas until they reach their own bubble/classrooms. 
Student presence by register. Staff and all contractors to sign in. </t>
  </si>
  <si>
    <t xml:space="preserve">Majority of meetings to be held via TEAMS. Use of meeting rooms with essential visitors only. Sign in with mobile number for track and trace permit tracing. </t>
  </si>
  <si>
    <t>Students will proceed directly to their first lesson or designated room for early arrivals. Each morning a reminder of key elements will be delivered. Promoting "catch it , bin it, kill it" approach, including reminder to wash hands for 20 seconds between every change of room and break.</t>
  </si>
  <si>
    <t>As per guidance.</t>
  </si>
  <si>
    <t xml:space="preserve">To use TEAMS or other online meetings where possible. Face to face meetings can take place with social distancing and CV controls. </t>
  </si>
  <si>
    <t>locked off and controlled by estates.</t>
  </si>
  <si>
    <t xml:space="preserve">Signage in place to confirm use of passenger lifts for disabled persons only, one at a time, unless assistance is required.  Estates to use goods lift. Regular disinfection. </t>
  </si>
  <si>
    <t xml:space="preserve">Separate risk assessement to be completed by the curriculum area. </t>
  </si>
  <si>
    <t xml:space="preserve">Need for close support from teaching assistant or learning support. </t>
  </si>
  <si>
    <t xml:space="preserve">College plan </t>
  </si>
  <si>
    <t>Government advice now for full return to education where possible.
Usage of COVID 19 Return to Work form with staff.
Undertake the Ellis Whittam COVID-19 Vulnerable Persons Risk Assessment.</t>
  </si>
  <si>
    <t>Vulnerable employees and students (clinically vulnerable to Coronavirus) identified and CV 19 Vulnerable persons risk assessment to be completed. Beware of  the end of formal shielding.
New and expectant mothers risk assessment completed, if required.</t>
  </si>
  <si>
    <t>Travelling to college</t>
  </si>
  <si>
    <t xml:space="preserve">Liaison with bus providers who will govern operation and social distancing on their transport.
Established arrangements are in place between the college and transport companies.
Masks to be worn on all public transport following government guidelines.
</t>
  </si>
  <si>
    <t xml:space="preserve">Mini buses and shuttle buses can be used at normal capacity with following protocols:
Full seating plan of names recorded by the driver and handed to estates on return to campus for track and trace.
All users to sanitize hands before entering
Face masks to be worn
Entry and exit via rear door where possible
Driver to wipe down all touch points in cab after use
Vehicles will be misted with disinfection once a week with records kept 
All non SGS vehicles used for college purposes to follow same protocol. 
</t>
  </si>
  <si>
    <t>Arrival at college</t>
  </si>
  <si>
    <t>Drop off in car park area from buses and cars.</t>
  </si>
  <si>
    <t>Entrance to buildings</t>
  </si>
  <si>
    <t>Student activity before official lesson starts</t>
  </si>
  <si>
    <t>Increased risk of transmission from items including phones and laptops</t>
  </si>
  <si>
    <t xml:space="preserve">Transmission of Coronavirus due to number of social interactions and risk of exposure for reception staff. </t>
  </si>
  <si>
    <t xml:space="preserve">Transmission of Coronavirus when in social groups and lack of social distancing. </t>
  </si>
  <si>
    <t>Visitors arriving including contractors</t>
  </si>
  <si>
    <t>Transmission of Coronavirus due to number of social interactions and risk of exposure for reception staff</t>
  </si>
  <si>
    <t>Cancellation of all non essential events involving visitors (including Governors and Parents meetings)</t>
  </si>
  <si>
    <t>Transmission of Coronavirus due to cross contamination spread across buildings ensuring tracing of area a  person suspected of having the virus as visited</t>
  </si>
  <si>
    <t>Use of WCs</t>
  </si>
  <si>
    <t>Use of tea points and water fountains</t>
  </si>
  <si>
    <t>Transmission of Coronavirus due to cross contamination from doors and other surfaces</t>
  </si>
  <si>
    <t xml:space="preserve">Maximum social distancing that space will allow.  
The flow of learners and staff around the college should be reviewed to enable maximum social distancing, where possible (i.e. Control measures could include one way systems, staggered lesson change, dividers installed in the middle of corridors or floor markers).
Risk from passing in corridors is considered to be low, but colleges should ensure they do not create busy corridors or entrances. </t>
  </si>
  <si>
    <t>Lifts only to be used by those with clinical need. (Is the clinical need such that they should not be attending site?)
Only one person at a time unless a person requires support.
Regular disinfection with mister.</t>
  </si>
  <si>
    <t>If an employee, learner or known visitor tests positive for coronavirus, further advice will be sought from the local Health Protection Team. They will take over the risk assessment process from that point.
Decontamination – following advice/guidance from the Health Protection Team.</t>
  </si>
  <si>
    <t>Once symptomatic, all surfaces that the person has come into significant contact with must be cleaned, including: 
-All surfaces and objects which are visibly contaminated with body fluids;
-All potentially contaminated high-contact areas such as toilets, door handles, telephones, etc.
-Public areas where a symptomatic individual has passed through and spent minimal time in, such as corridors, but which are not visibly contaminated with bodily fluids do not need to be specially cleaned and disinfected
-If a person becomes ill in a shared space, these should be cleaned using disposable cloths and household detergents, according to current recommended workplace legislation and practice.</t>
  </si>
  <si>
    <t>Inadequate food and drink provision for welfare of students and staff</t>
  </si>
  <si>
    <t>Expected food to be available as usual</t>
  </si>
  <si>
    <t>Money and student pay cards</t>
  </si>
  <si>
    <t xml:space="preserve">Reduce number of rooms in use to ease cleaning. 
Use of single open space to enable cleaning to be concentrated on one area. 
Consider usage of outdoor spaces for teaching and learning to limit chance of transmission.
Increase ventilation by opening doors (unless fire doors) and windows where possible.
Classrooms to be forward facing as far as possible.
</t>
  </si>
  <si>
    <t>Student locations during lessons</t>
  </si>
  <si>
    <t xml:space="preserve">Students will be within group/bubbles for all activities
EW - social distancing one metre apart whilst seated at desks (where possible, otherwise - as far apart as possible)    
Space audit conducted in order to evaluate the splitting of class sizes in half (no more than 15) with desks space as far apart as possible and unnecessary items/furniture removed.
</t>
  </si>
  <si>
    <t>Transmission of Coronavirus due to lack of space for social distancing and need for one to one support</t>
  </si>
  <si>
    <t xml:space="preserve">Minimise work to be handed in on paper, electronic only.
Activities involving shared equipment within bubbles is accepted as long as items are cleaned regularly. Items used between bubbles must be cleaned between use or left for 72hrs between uses. For items used regularly students should have their own items  and be taken home with them. 
</t>
  </si>
  <si>
    <t>For regularly used items such as pens, each person should use their own. Where other shared materials are used these are to be wiped down regularly and every time they are used between bubbles. 
Maintain as much social distancing as the rooms allow without major alterations or additions.</t>
  </si>
  <si>
    <t xml:space="preserve">For regularly used items such as pens, each person should use their own. Where other shared materials are used these are to be wiped down regularly and every time they are used between bubbles. </t>
  </si>
  <si>
    <t>Engineering and workshop areas</t>
  </si>
  <si>
    <t xml:space="preserve">In order to avoid congestion in corridors, changing rooms can be used for dry change and kit storage. All users must use face masks and maintain maximum social distancing. 
If users from different bubbles are to use the same rooms then a CV clean will be undertaken between uses. </t>
  </si>
  <si>
    <t>Transmission of Coronavirus due to lack of space for social distancing complicated by specific area requirements</t>
  </si>
  <si>
    <t>Transmission of Coronavirus due to lack of space for social distancing complicated as used by students in different bubbles</t>
  </si>
  <si>
    <t>Increased risk of transmission of Coronavirus due to groups mixing with others outside the college environment</t>
  </si>
  <si>
    <t>No overnight or overseas educational visits. Non-overnight domestic educational visits permitted subject to additional risk assessment. Only essential visits to be undertaken and use made of external areas in the community.</t>
  </si>
  <si>
    <t>Use of office areas</t>
  </si>
  <si>
    <t>Use to be minimised and staggered where possible</t>
  </si>
  <si>
    <t>Transmission of Coronavirus due to cross contamination from doors and other surfaces and lack of space for social distancing</t>
  </si>
  <si>
    <t xml:space="preserve">Social groups and enforcing social distancing </t>
  </si>
  <si>
    <t>Staff to over see exit from buildings and ensure single file movement to transport.</t>
  </si>
  <si>
    <t>Classrooms to be used</t>
  </si>
  <si>
    <t>Communicating with students and staff</t>
  </si>
  <si>
    <t>Adverse impact on mental health due to concerns over Coronavirus and lack of information</t>
  </si>
  <si>
    <t>Regular family contact to ensure that those students from families with symptoms do not attend college.
Close liaison between families regarding symptoms, the college will not monitor temperatures.</t>
  </si>
  <si>
    <t>Specific site signage prepared for -
WC's
One way system</t>
  </si>
  <si>
    <t>Refer to and ensure all staff are aware of its contents and new protocols</t>
  </si>
  <si>
    <t xml:space="preserve">Staying COVID-19 Secure in 2020 poster in place at reception     </t>
  </si>
  <si>
    <t>Ensure transmission of Coronavirus is controlled by identifying those at risk of potential transmission</t>
  </si>
  <si>
    <t>Anyone exhibiting symptoms will be advised to use the Gov website to book a test asap. Gov are issuing a limited number of self test kits to colleges. These are to be issued if the college believes doing so will significantly increase the likelihood of someone being tested who may not otherwise do so.</t>
  </si>
  <si>
    <t>Clean college building(s) on a daily basis, including frequently touched surfaces (railings, tables, sports equipment, door and window handles, teaching and learning aids).</t>
  </si>
  <si>
    <t xml:space="preserve"> Undertake the Ellis Whittam COVID-19 Daily Cleaning Checklist</t>
  </si>
  <si>
    <t>Hand-contact points cleaned daily/where practicable</t>
  </si>
  <si>
    <t>Posters promoting good hand hygiene displayed in food areas</t>
  </si>
  <si>
    <t>Catering staff to maintain good hygiene in line with guidelines and HACCP</t>
  </si>
  <si>
    <t>Basic infection controls should be followed as recommended by the government:·
Cover your mouth and nose with a tissue or your sleeve (not your hands) when you cough or sneeze. 
Promotion of Catch it, Bin it, Kill it.
Put used tissues in the bin straight away. 
Wash your hands with soap and water often – use hand sanitiser gel if soap and water are not available.      
Do not touch your eyes, nose or mouth if your hands are not clean.</t>
  </si>
  <si>
    <t>Undertake the Ellis Whittam COVID-19 Daily Management Checklist</t>
  </si>
  <si>
    <t>Adequate supplies of facemasks, eye protection, gloves and aprons are available for students who become unwell at college and need direct personal care – if 2m cannot be maintained.</t>
  </si>
  <si>
    <t>HVAC systems inspected and disinfected. Air handling will be on extract only. Individual air con cassettes can be used. Windows should be open in all areas where possible to provide natural ventilation. Dry heating systems will not be in operation until gov guidance permits. Wet system heating(eg. radiators) will be used as required.</t>
  </si>
  <si>
    <t xml:space="preserve">All students to return (25% at any one time) from 7th September in a phased manner. 
 </t>
  </si>
  <si>
    <t xml:space="preserve">All students to return (25% at any one time) from 7th September in a phased manner. </t>
  </si>
  <si>
    <t xml:space="preserve">Students, staff and families will be expected to follow UK government advice on quarantine following any foreign travel. </t>
  </si>
  <si>
    <t>To be identified by line managers working with HR</t>
  </si>
  <si>
    <t>n/a</t>
  </si>
  <si>
    <t xml:space="preserve">Majority of bus transport is public
</t>
  </si>
  <si>
    <t>Students will be expected to comply with government guidance in respect of face masks on public transport</t>
  </si>
  <si>
    <t xml:space="preserve">Students will be expected to comply with government guidance in respect of face masks on public transport </t>
  </si>
  <si>
    <t>Use of fleet based at WISE</t>
  </si>
  <si>
    <t>Social congregating in carpark and outside of entrances</t>
  </si>
  <si>
    <t xml:space="preserve">Each bubble will have a staggered arrival time. All students will use the main college entrance. A member of SLT will oversee arrivals each day. Queuing system in car park area and staff presence to enforce social distancing.
All students required to walk single file from drop off to building bubble reception.
No deviation permitted. </t>
  </si>
  <si>
    <t xml:space="preserve">Students able to cycle or walk will be  encouraged to do so. Bikes will be separated to ensure social distancing. </t>
  </si>
  <si>
    <t>Car park uses to maintain normal social distancing</t>
  </si>
  <si>
    <t>Car park users to maintain normal social distancing</t>
  </si>
  <si>
    <t>As arranged between individual staff and students</t>
  </si>
  <si>
    <t>Auto and manual doors</t>
  </si>
  <si>
    <t>Refer to main timetable.                 Zones signage and lanyards:-
Hair and beauty - Purple
Chase - Green
Priory - Grey
Health and social care, science, animal care, early years, business and GCSE - Yellow
Art - Black
Construction - Blue
PWL - White</t>
  </si>
  <si>
    <t>Refer to main timetable.                  Zones signage and lanyards-
A block - Orange
Hair and beauty - grey
HE make up - Purple
Business travel and enterprise - White
IT, games design - Red
Animal care - Brown
Health and social care and early years - Yellow
Adult - Blue
Construction and apprentices - Black
PWL- Green</t>
  </si>
  <si>
    <t xml:space="preserve">Student interaction/activity limited to bubbles. In the event of an outbreak we are able to identify rooms and toilets used by every member of staff and students.  </t>
  </si>
  <si>
    <t xml:space="preserve">Student interaction/activity limited to bubbles. In the event of an outbreak we must be able to identify rooms and toilets used by every member of staff and students. </t>
  </si>
  <si>
    <t>Each bubble will have dedicated wc's provision which will be regularly cleaned.  All staff will also have dedicated wc's where possible. 
Supplies of soap and water available in all wc's areas. One in one out flip fitted to each door.</t>
  </si>
  <si>
    <t>Shared tea points and water fountains</t>
  </si>
  <si>
    <t>Wipes will be provided next to every point and signage requiring users to wipe down all touch points including the spout</t>
  </si>
  <si>
    <t xml:space="preserve">Wipes will be provided next to every point and signage requiring users to wipe down all touch points including the spout </t>
  </si>
  <si>
    <t>One way system in operation to limit numbers in corridors</t>
  </si>
  <si>
    <t>To be marked on the ground</t>
  </si>
  <si>
    <t>1 first aider per 50 staff and students to be maintained as a minimum ratio. If less than 50 staff, a responsible person to be appointed which will be the Duty Manager.</t>
  </si>
  <si>
    <t>First aid room and nearest wc designated as isolation toilet for there duration of the need. Once individual has left both rooms will be sanitised.</t>
  </si>
  <si>
    <t>First aid room CG corridor and nearest wc designated as isolation toilet for the duration of the need. Once individual has left both rooms will be sanitised.</t>
  </si>
  <si>
    <t xml:space="preserve">All staff and learners to be aware of procedures to be followed, all cases reported to a member of staff immediately. Any suspected case of CV to be reported immediately to the Duty Manager who will contact a member of the college Executive. Member of Exec will arrange for HPT to be contacted and liaise with Track and Trace as required. </t>
  </si>
  <si>
    <t>All staff and learners to be aware of procedures to be followed, all cases reported to a member of staff immediately. Any suspected case of CV to be reported immediately to the Duty Manager who will contact a member of the college Executive. Member of Exec will arrange for HPT to be contacted and liaise with Trace and Trace as required.</t>
  </si>
  <si>
    <t>Seating reduced to allow social distancing. Marque provided to provide additional external seating.  Staggered and timed breaks and lunchtimes. Bubbles will not mix as far as possible.  Thorough cleaning of chairs and tables between use by bubbles. No vending machines will be available.</t>
  </si>
  <si>
    <t>Seating reduced to allow distancing. Marque provided to provide additional external seating.  Staggered and timed breaks and lunchtimes. Bubbles will not mix as far as possible.  Thorough cleaning of chairs and tables between use by bubbles. No vending machines will be available.</t>
  </si>
  <si>
    <t>Aramark will have normal food standards in place</t>
  </si>
  <si>
    <t xml:space="preserve">Aramark will have normal food standards in place </t>
  </si>
  <si>
    <t xml:space="preserve">All classrooms will be in use. Each classroom will only be used by one bubble. Students will move between classrooms as required by their setting. Students will be required to wash their hands every time they move between classrooms. Disinfectant wipes to be in each classroom for wipe down between uses and for students to wipe their hands. </t>
  </si>
  <si>
    <t xml:space="preserve">Students will maintain as much social distance as possible when queuing to enter and leave a classroom. The teacher will arrange for the door to be wedged open for students to leave and enter. </t>
  </si>
  <si>
    <t>Labs will be shared between bubbles</t>
  </si>
  <si>
    <t>Various office locations throughout college, no single staff room.</t>
  </si>
  <si>
    <t xml:space="preserve">Use for face to face meetings, to be minimised and as much social distancing as space permits. </t>
  </si>
  <si>
    <t xml:space="preserve">Use for face to face meetings to be minimised and as much social distancing as space permits. </t>
  </si>
  <si>
    <t>Use of external games areas for students to socially distance whilst awaiting transport. 
Over seen by member of staff. 
Gates wiped and locked by FA after all students have left.</t>
  </si>
  <si>
    <t>Use of external games areas for students to socially distance whilst awaiting transport. 
Over seen by member of staff. 
Gates wiped and locked by FA after all pupils have left.</t>
  </si>
  <si>
    <t xml:space="preserve">Enhanced cleaning schedules in place. Thorough cleans conducted before students arrive and after they leave.
Cleaning activities will focus on touch points, including doors and staircases. </t>
  </si>
  <si>
    <t>One way system to limit social contact</t>
  </si>
  <si>
    <t>All classrooms will be in use</t>
  </si>
  <si>
    <t>Regular briefings to parents</t>
  </si>
  <si>
    <t xml:space="preserve">Staff are kept up-to-date with daily communications as required and weekly whole staff briefings. There are additional meetings held via TEAMs and in person on site to review the week ahead and discuss issues arising with students. </t>
  </si>
  <si>
    <t>Placed in reception</t>
  </si>
  <si>
    <t xml:space="preserve">All registers and records of those on site during any day will be readily available to be sent to NHS track and trace. This will include a method of contact.
In particular any close contact between students or staff from outside of their bubbles to be recorded. </t>
  </si>
  <si>
    <t>The tests will be kept locked in reception and will be issued with the consent of the Principal.</t>
  </si>
  <si>
    <t>Enhanced cleaning to be undertaken by cleaning contractor</t>
  </si>
  <si>
    <t>Reception dealing with post</t>
  </si>
  <si>
    <t>Ensure regular hand sanitisation</t>
  </si>
  <si>
    <t>Cleaners to deal with all waste</t>
  </si>
  <si>
    <t>Will ensure staff and students will follow all guidance and promote CV smart messages</t>
  </si>
  <si>
    <t xml:space="preserve">Will ensure staff and students will follow all guidance and promote CV smart messages </t>
  </si>
  <si>
    <t>At reception</t>
  </si>
  <si>
    <t>Campuses opening with 25% of students on site at any time with curriculum areas separated into bubbles as far as is possible based on the campus layout and following Gov Guidelines</t>
  </si>
  <si>
    <t xml:space="preserve">Building has been in continuous use with weekly flushing of water systems </t>
  </si>
  <si>
    <t>Building has been in continuous use with weekly flushing of water systems</t>
  </si>
  <si>
    <t>HVAC systems inspected and disinfected. Air handling will be on extract only. Individual air con cassettes can be used. Windows should be open in all areas where possible to provide natural ventilation. Dry heating systems will not be in operation until gov guidance permits.  Wet system heating (eg. radiators) will be used as required.</t>
  </si>
  <si>
    <t>All students to return (25% at any one time) from 7th September in a phased manner</t>
  </si>
  <si>
    <t>All students have been informed of plans and are aware whether they can attend the college and on which days and times</t>
  </si>
  <si>
    <t xml:space="preserve">All students to return (25% at any one time) from 7th September in a phased manner </t>
  </si>
  <si>
    <t xml:space="preserve">Pupils, staff and families will be expected to follow UK government advice on quarantine following any foreign travel </t>
  </si>
  <si>
    <t>Pupils, staff and families will be expected to follow UK government advice on quarantine following any foreign travel</t>
  </si>
  <si>
    <t>Priory staff and students will be treated as per SGS staff</t>
  </si>
  <si>
    <t xml:space="preserve">Upper car parks to have every other space blocked with a cone to aid social distancing when staff and students arrive together in a short space of time. </t>
  </si>
  <si>
    <t>Manual doors</t>
  </si>
  <si>
    <t>Refer to main timetable.               Zones signage and lanyards-
Blue - Art, HE, Media
Red - Performing arts
Black - Sport and public services.</t>
  </si>
  <si>
    <t>Any students needing assistance from central reception will request help via staff in their bubble</t>
  </si>
  <si>
    <t>All non essential meetings and visitors have been cancelled</t>
  </si>
  <si>
    <t xml:space="preserve">Student interaction/activity limited to two bubbles. In the event of an outbreak we are able to identify rooms and toilets used by every member of staff and students. </t>
  </si>
  <si>
    <t>Individually accessed unisex wc's cubicles</t>
  </si>
  <si>
    <t>Narrow corridors make social distancing more difficult</t>
  </si>
  <si>
    <t>1 first aider per 50 staff and students to be maintained as a minimum ratio</t>
  </si>
  <si>
    <t xml:space="preserve">1 first aider per 50 staff and students to be maintained as a minimum ratio </t>
  </si>
  <si>
    <t>First aiders to follow normal protection measures as they feel appropriate</t>
  </si>
  <si>
    <t>Use lobby by female wc and nearest wc designated as isolation toilet for there duration of the need. Once individual has left both rooms will be sanitised.</t>
  </si>
  <si>
    <t>First aid room grd floor corridor and nearest wc designated as isolation toilet for there duration of the need. Once individual has left both rooms will be sanitised.</t>
  </si>
  <si>
    <t>All staff and learners to be aware of procedures to be followed</t>
  </si>
  <si>
    <t>Duty Manager to ascertain potential locations that the person has been in and advise cleaning supervisor who will carry out a clean according to set Procedures.</t>
  </si>
  <si>
    <t>Duty Manager to ascertain potential locations that the person has been in and advise cleaning supervisor who will carry out a clean according  to set Procedures.</t>
  </si>
  <si>
    <t>All EHCP have been reviewed in line with guidance</t>
  </si>
  <si>
    <t>All first aid staff made aware</t>
  </si>
  <si>
    <t>Aramark will open all outlets from 7th September</t>
  </si>
  <si>
    <t>Seating reduced to allow social distancing. No overflow seating available.  Staggered and timed breaks and lunchtimes. Bubbles will not mix as far as possible. Thorough cleaning of chairs and tables between use by bubbles. No vending machines will be available.</t>
  </si>
  <si>
    <t>Seating reduced to allow social distancing. Staggered and timed breaks and lunchtimes. Bubbles will not mix as far as possible.  Thorough cleaning of chairs and tables between use by bubbles. No vending machines will be available.</t>
  </si>
  <si>
    <t xml:space="preserve">All classrooms will be in use. Each classroom will only be used by one bubble. Students will move between classrooms as required by their setting. Students will be required to wash their hands everywhere they move between classrooms. Disinfectant wipes to be in each classroom for wipe down between uses and for students to wipe their hands. </t>
  </si>
  <si>
    <t>All desks in classrooms will be forward facing and spaced as far apart as the room allows</t>
  </si>
  <si>
    <t xml:space="preserve">Separate risk assessement to be completed by the curriculum area </t>
  </si>
  <si>
    <t>Normal teaching activates to be undertaken</t>
  </si>
  <si>
    <t>Separate risk assessement to be completed by the curriculum area</t>
  </si>
  <si>
    <t>Labs will be shared between bubbles, rooms to be allocated</t>
  </si>
  <si>
    <t xml:space="preserve">Changing rooms in JHEH not to be used </t>
  </si>
  <si>
    <t>Details of any planned visits recorded here</t>
  </si>
  <si>
    <t>Use of external games area for students to socially distance whilst awaiting transport. 
Over seen by member of staff. 
Gates wiped and locked by FA after all students have left.</t>
  </si>
  <si>
    <t>One way system to limit social contact where required</t>
  </si>
  <si>
    <t>Used to isolate anyone showing C-19 symptoms. Doors to be kept closed whilst  waiting for collection. Room to be deep cleaned when vacant again.</t>
  </si>
  <si>
    <t xml:space="preserve">To actively engage with the NHS Track and Trace system.
Engage with the NHS Test and Trace process
Schools must ensure they understand the NHS Test and Trace process and how to contact their local Public Health England health protection team. Schools must ensure that staff members and parents/carers understand that they will need to be ready and willing to:
book a test if they or their child are displaying symptoms. Staff and pupils must not come into the school if they have symptoms, and must be sent home to self-isolate if they develop them in school. </t>
  </si>
  <si>
    <r>
      <t xml:space="preserve">1 Elimination - </t>
    </r>
    <r>
      <rPr>
        <sz val="11"/>
        <color theme="1"/>
        <rFont val="Calibri"/>
        <family val="2"/>
        <scheme val="minor"/>
      </rPr>
      <t>Stop the activity that is not considered essential if there are risks.</t>
    </r>
  </si>
  <si>
    <r>
      <t xml:space="preserve">2 Substitution - </t>
    </r>
    <r>
      <rPr>
        <sz val="11"/>
        <color theme="1"/>
        <rFont val="Calibri"/>
        <family val="2"/>
        <scheme val="minor"/>
      </rPr>
      <t xml:space="preserve">Replace the activity with another that reduces the risks. Careful not to introduce new hazards </t>
    </r>
  </si>
  <si>
    <r>
      <t>3 Engineering controls -</t>
    </r>
    <r>
      <rPr>
        <sz val="11"/>
        <color theme="1"/>
        <rFont val="Calibri"/>
        <family val="2"/>
        <scheme val="minor"/>
      </rPr>
      <t xml:space="preserve"> Design measures that help control or mitigate risk.</t>
    </r>
  </si>
  <si>
    <r>
      <t xml:space="preserve">3 Administrative controls - </t>
    </r>
    <r>
      <rPr>
        <sz val="11"/>
        <color theme="1"/>
        <rFont val="Calibri"/>
        <family val="2"/>
        <scheme val="minor"/>
      </rPr>
      <t>Identify and implement procedures to improve safety, e.g. floor markings or signage</t>
    </r>
    <r>
      <rPr>
        <b/>
        <sz val="11"/>
        <color theme="1"/>
        <rFont val="Calibri"/>
        <family val="2"/>
        <scheme val="minor"/>
      </rPr>
      <t>.</t>
    </r>
  </si>
  <si>
    <r>
      <t>5 PPE -</t>
    </r>
    <r>
      <rPr>
        <sz val="11"/>
        <color theme="1"/>
        <rFont val="Calibri"/>
        <family val="2"/>
        <scheme val="minor"/>
      </rPr>
      <t xml:space="preserve"> Used in circumstances where the guidance says it is required</t>
    </r>
  </si>
  <si>
    <r>
      <t xml:space="preserve">Areas to be reoccupied do not have AHU plant associated. </t>
    </r>
    <r>
      <rPr>
        <b/>
        <sz val="11"/>
        <color theme="1"/>
        <rFont val="Calibri"/>
        <family val="2"/>
        <scheme val="minor"/>
      </rPr>
      <t xml:space="preserve">Spotlight area and library will have windows open to ensure areas are well ventilated at all times.. </t>
    </r>
    <r>
      <rPr>
        <sz val="11"/>
        <color theme="1"/>
        <rFont val="Calibri"/>
        <family val="2"/>
        <scheme val="minor"/>
      </rPr>
      <t>Wc's extract only no windows.</t>
    </r>
  </si>
  <si>
    <r>
      <t xml:space="preserve">To reduce the number of contact points by removing barriers where consistent with Safeguarding and fire safety. 
There should be arrangements for students to remove face mask and dispose of or to place in a sealed bag for their return home.
Schools and colleges may require mask masks to be worn in busy areas if required. 
A record of all </t>
    </r>
    <r>
      <rPr>
        <sz val="11"/>
        <color theme="1"/>
        <rFont val="Calibri"/>
        <family val="2"/>
        <scheme val="minor"/>
      </rPr>
      <t>people on site each day for track and trace.
All staff must record their presence on site each day by signing a register in reception. This process to be reviewed and replaced with electronic sign in when available to limit opportunities for cross contamination.</t>
    </r>
  </si>
  <si>
    <r>
      <rPr>
        <sz val="11"/>
        <color theme="1"/>
        <rFont val="Calibri"/>
        <family val="2"/>
        <scheme val="minor"/>
      </rPr>
      <t xml:space="preserve">Consideration to be given to bubbles having their own wc's provision. 
Increased awareness of hand washing procedures. 
Toilets to have a regular supply of hot and cold water complete with soap and towels. 
Until further notice the college will operate a 1 in 1 out system of all toilet facilities.
All wc's will have a sign on the door requiring hand sanitizing to move indicator to "Vacant or Occupied".
</t>
    </r>
  </si>
  <si>
    <r>
      <t xml:space="preserve">Employees providing first aid to pupils will not be expected to maintain 2m distance.  The following measures will be adopted:
·  Washing hands or using hand sanitiser, before and after treating injured person;
·   Wear gloves or cover hands when dealing with open wounds;
·  If CPR is required on an adult, attempt compression only CPR and early defibrillation until the ambulance arrives;
·  If CPR is required on a child, use a resuscitation face shield if available to perform mouth-to-mouth ventilation in asphyxial arrest.
·  Dispose of all waste safely (See disposal of waste below)
Should employees have close hands-on contact they should monitor themselves for symptoms of possible COVID-19 over the following 13 days.                                               
  </t>
    </r>
    <r>
      <rPr>
        <sz val="11"/>
        <color theme="1"/>
        <rFont val="Calibri"/>
        <family val="2"/>
        <scheme val="minor"/>
      </rPr>
      <t xml:space="preserve">The use of a fluid repellent surgical face mask is recommended and additional use of disposable eye protection (such as face visor or goggles) should be risk assessed when there is an anticipated risk of contamination with splashes, droplets of blood or body fluids.
</t>
    </r>
  </si>
  <si>
    <r>
      <t>First aiders to follow normal protection measures as they feel appropriate.</t>
    </r>
    <r>
      <rPr>
        <sz val="11"/>
        <color theme="1"/>
        <rFont val="Calibri"/>
        <family val="2"/>
        <scheme val="minor"/>
      </rPr>
      <t xml:space="preserve"> Ensure correct PPE is worn as per Government guidance.</t>
    </r>
  </si>
  <si>
    <t xml:space="preserve">Ventilation and other HVAC systems to maximise fresh air and windows to be used to naturally ventilate as much as possible. Room doors may be held open when the room is in use if required as long as the door is not a signed fire door. 
Areas with no mechanical or natural ventilation will be identified and limited to single occupancy or very short term use. </t>
  </si>
  <si>
    <r>
      <t xml:space="preserve">HVAC systems inspected and disinfected. Air handling will be on extract only. Individual air con cassettes can be used. Windows should be open in all areas where possible to provide natural ventilation. Dry heating systems will not be in operation until gov guidance permits. Wet system heating(eg. radiators) will be used as required.
</t>
    </r>
    <r>
      <rPr>
        <b/>
        <sz val="11"/>
        <color theme="1"/>
        <rFont val="Calibri"/>
        <family val="2"/>
        <scheme val="minor"/>
      </rPr>
      <t xml:space="preserve">Areas without ventilation limited to single occupancy, short period use or with face coverings. </t>
    </r>
  </si>
  <si>
    <r>
      <t xml:space="preserve">HVAC systems in place in certain areas, most classrooms rely on natural ventilation.  
</t>
    </r>
    <r>
      <rPr>
        <b/>
        <sz val="11"/>
        <color theme="1"/>
        <rFont val="Calibri"/>
        <family val="2"/>
        <scheme val="minor"/>
      </rPr>
      <t>Spaces without ventilation in construction including  construction office and plumbing workshop.</t>
    </r>
  </si>
  <si>
    <t>Use to be minimised as far as possible.
Social distancing to be exercised as far as possible.
Desks not to be shared unless in exceptional circumstances.</t>
  </si>
  <si>
    <t>Mezzaine area above coffee shop to be closed to avoid sharing desks.</t>
  </si>
  <si>
    <t>Social distancing maximised as far as possible.</t>
  </si>
  <si>
    <t>Face coverings</t>
  </si>
  <si>
    <t>Ensuring proper use of face coverings if required as a final line of defence.</t>
  </si>
  <si>
    <t>Use of face coverings will be welcomed on college transport and in busy areas where social distancing is difficult. The college will have small supply of coverings available for those who have forgotten, soiled or damaged their masks. To be available from tutors on request with resupplies from Estates Helpdesk.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</si>
</sst>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0"/>
      <color theme="1"/>
      <name val="Arial"/>
      <family val="2"/>
    </font>
    <font>
      <b/>
      <sz val="18"/>
      <color theme="1"/>
      <name val="Calibri"/>
      <family val="2"/>
      <scheme val="minor"/>
    </font>
    <font>
      <b/>
      <sz val="20"/>
      <color theme="1"/>
      <name val="Calibri"/>
      <family val="2"/>
      <scheme val="minor"/>
    </font>
    <font>
      <sz val="11"/>
      <color theme="1"/>
      <name val="Calibri"/>
      <family val="2"/>
      <scheme val="minor"/>
    </font>
    <font>
      <b/>
      <sz val="16"/>
      <color theme="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rgb="FF1F497D"/>
        <bgColor indexed="64"/>
      </patternFill>
    </fill>
    <fill>
      <patternFill patternType="solid">
        <fgColor rgb="FF00FF00"/>
        <bgColor indexed="64"/>
      </patternFill>
    </fill>
    <fill>
      <patternFill patternType="solid">
        <fgColor rgb="FFFF990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C000"/>
        <bgColor indexed="64"/>
      </patternFill>
    </fill>
    <fill>
      <patternFill patternType="solid">
        <fgColor theme="7"/>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rgb="FF999999"/>
      </bottom>
      <diagonal/>
    </border>
    <border>
      <left/>
      <right style="medium">
        <color indexed="64"/>
      </right>
      <top style="medium">
        <color indexed="64"/>
      </top>
      <bottom style="medium">
        <color rgb="FF999999"/>
      </bottom>
      <diagonal/>
    </border>
    <border>
      <left/>
      <right/>
      <top style="medium">
        <color indexed="64"/>
      </top>
      <bottom style="medium">
        <color rgb="FF999999"/>
      </bottom>
      <diagonal/>
    </border>
    <border>
      <left style="medium">
        <color indexed="64"/>
      </left>
      <right style="medium">
        <color indexed="64"/>
      </right>
      <top/>
      <bottom style="medium">
        <color rgb="FF999999"/>
      </bottom>
      <diagonal/>
    </border>
    <border>
      <left/>
      <right style="medium">
        <color rgb="FF999999"/>
      </right>
      <top style="medium">
        <color rgb="FF999999"/>
      </top>
      <bottom style="medium">
        <color rgb="FF999999"/>
      </bottom>
      <diagonal/>
    </border>
    <border>
      <left/>
      <right/>
      <top style="medium">
        <color rgb="FF999999"/>
      </top>
      <bottom style="medium">
        <color rgb="FF999999"/>
      </bottom>
      <diagonal/>
    </border>
    <border>
      <left/>
      <right style="medium">
        <color indexed="64"/>
      </right>
      <top style="medium">
        <color rgb="FF999999"/>
      </top>
      <bottom style="medium">
        <color rgb="FF999999"/>
      </bottom>
      <diagonal/>
    </border>
    <border>
      <left/>
      <right style="medium">
        <color rgb="FF999999"/>
      </right>
      <top/>
      <bottom style="medium">
        <color rgb="FF999999"/>
      </bottom>
      <diagonal/>
    </border>
    <border>
      <left/>
      <right style="medium">
        <color indexed="64"/>
      </right>
      <top/>
      <bottom style="medium">
        <color rgb="FF999999"/>
      </bottom>
      <diagonal/>
    </border>
    <border>
      <left style="medium">
        <color indexed="64"/>
      </left>
      <right/>
      <top style="medium">
        <color indexed="64"/>
      </top>
      <bottom style="medium">
        <color rgb="FF999999"/>
      </bottom>
      <diagonal/>
    </border>
    <border>
      <left style="medium">
        <color indexed="64"/>
      </left>
      <right style="medium">
        <color indexed="64"/>
      </right>
      <top style="medium">
        <color rgb="FF999999"/>
      </top>
      <bottom/>
      <diagonal/>
    </border>
    <border>
      <left style="medium">
        <color indexed="64"/>
      </left>
      <right/>
      <top style="medium">
        <color rgb="FF999999"/>
      </top>
      <bottom style="medium">
        <color rgb="FF999999"/>
      </bottom>
      <diagonal/>
    </border>
    <border>
      <left style="medium">
        <color rgb="FF999999"/>
      </left>
      <right/>
      <top style="medium">
        <color rgb="FF999999"/>
      </top>
      <bottom style="medium">
        <color rgb="FF999999"/>
      </bottom>
      <diagonal/>
    </border>
    <border>
      <left/>
      <right/>
      <top style="medium">
        <color rgb="FF999999"/>
      </top>
      <bottom style="medium">
        <color indexed="64"/>
      </bottom>
      <diagonal/>
    </border>
    <border>
      <left/>
      <right style="medium">
        <color indexed="64"/>
      </right>
      <top style="medium">
        <color rgb="FF999999"/>
      </top>
      <bottom style="medium">
        <color indexed="64"/>
      </bottom>
      <diagonal/>
    </border>
    <border>
      <left style="medium">
        <color indexed="64"/>
      </left>
      <right/>
      <top style="medium">
        <color rgb="FF999999"/>
      </top>
      <bottom style="medium">
        <color indexed="64"/>
      </bottom>
      <diagonal/>
    </border>
    <border>
      <left style="thin">
        <color indexed="64"/>
      </left>
      <right style="thin">
        <color indexed="64"/>
      </right>
      <top style="thin">
        <color indexed="64"/>
      </top>
      <bottom/>
      <diagonal/>
    </border>
    <border>
      <left/>
      <right/>
      <top/>
      <bottom style="medium">
        <color rgb="FF999999"/>
      </bottom>
      <diagonal/>
    </border>
    <border>
      <left style="thin">
        <color indexed="64"/>
      </left>
      <right style="thin">
        <color indexed="64"/>
      </right>
      <top/>
      <bottom style="thin">
        <color indexed="64"/>
      </bottom>
      <diagonal/>
    </border>
  </borders>
  <cellStyleXfs count="1">
    <xf numFmtId="0" fontId="0" fillId="0" borderId="0"/>
  </cellStyleXfs>
  <cellXfs count="144">
    <xf numFmtId="0" fontId="0" fillId="0" borderId="0" xfId="0"/>
    <xf numFmtId="0" fontId="1" fillId="0" borderId="0" xfId="0" applyFont="1" applyAlignment="1">
      <alignment horizontal="left" vertical="top" wrapText="1"/>
    </xf>
    <xf numFmtId="0" fontId="1" fillId="0" borderId="1" xfId="0" applyFont="1" applyBorder="1" applyAlignment="1">
      <alignment horizontal="left" vertical="top" wrapText="1"/>
    </xf>
    <xf numFmtId="0" fontId="1" fillId="2"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8" borderId="1" xfId="0" applyFont="1" applyFill="1" applyBorder="1" applyAlignment="1">
      <alignment horizontal="left" vertical="top" wrapText="1"/>
    </xf>
    <xf numFmtId="0" fontId="0" fillId="0" borderId="1" xfId="0" applyFont="1" applyBorder="1" applyAlignment="1">
      <alignment horizontal="left" vertical="top" wrapText="1"/>
    </xf>
    <xf numFmtId="0" fontId="2" fillId="0" borderId="0" xfId="0" applyFont="1" applyAlignment="1">
      <alignment horizontal="left" vertical="top"/>
    </xf>
    <xf numFmtId="0" fontId="2" fillId="0" borderId="11" xfId="0" applyFont="1" applyBorder="1" applyAlignment="1">
      <alignment horizontal="left" vertical="top" wrapText="1"/>
    </xf>
    <xf numFmtId="0" fontId="1" fillId="0"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1" fillId="8" borderId="33" xfId="0" applyFont="1" applyFill="1" applyBorder="1" applyAlignment="1">
      <alignment horizontal="left" vertical="top" wrapText="1"/>
    </xf>
    <xf numFmtId="0" fontId="1" fillId="0" borderId="26" xfId="0" applyFont="1" applyBorder="1" applyAlignment="1">
      <alignment horizontal="left" vertical="top" wrapText="1"/>
    </xf>
    <xf numFmtId="0" fontId="1" fillId="0" borderId="19" xfId="0" applyFont="1" applyBorder="1" applyAlignment="1">
      <alignment horizontal="left" vertical="top" wrapText="1"/>
    </xf>
    <xf numFmtId="0" fontId="1" fillId="0" borderId="18" xfId="0" applyFont="1" applyBorder="1" applyAlignment="1">
      <alignment horizontal="left" vertical="top" wrapText="1"/>
    </xf>
    <xf numFmtId="0" fontId="0" fillId="2" borderId="1" xfId="0" applyFont="1" applyFill="1" applyBorder="1" applyAlignment="1">
      <alignment horizontal="left" vertical="top" wrapText="1"/>
    </xf>
    <xf numFmtId="0" fontId="0" fillId="8" borderId="1" xfId="0" applyFont="1" applyFill="1" applyBorder="1" applyAlignment="1">
      <alignment horizontal="left" vertical="top" wrapText="1"/>
    </xf>
    <xf numFmtId="0" fontId="0" fillId="3" borderId="1" xfId="0" applyFont="1" applyFill="1" applyBorder="1" applyAlignment="1">
      <alignment horizontal="left" vertical="top" wrapText="1"/>
    </xf>
    <xf numFmtId="0" fontId="0" fillId="2" borderId="33" xfId="0" applyFont="1" applyFill="1" applyBorder="1" applyAlignment="1">
      <alignment horizontal="left" vertical="top" wrapText="1"/>
    </xf>
    <xf numFmtId="0" fontId="0" fillId="3" borderId="33" xfId="0" applyFont="1" applyFill="1" applyBorder="1" applyAlignment="1">
      <alignment horizontal="left" vertical="top" wrapText="1"/>
    </xf>
    <xf numFmtId="0" fontId="1" fillId="0" borderId="0" xfId="0" applyFont="1" applyBorder="1" applyAlignment="1">
      <alignment horizontal="left" vertical="top" wrapText="1"/>
    </xf>
    <xf numFmtId="0" fontId="1" fillId="9" borderId="1" xfId="0" applyFont="1" applyFill="1" applyBorder="1" applyAlignment="1">
      <alignment horizontal="left" vertical="top" wrapText="1"/>
    </xf>
    <xf numFmtId="0" fontId="1" fillId="10" borderId="1" xfId="0" applyFont="1" applyFill="1" applyBorder="1" applyAlignment="1">
      <alignment horizontal="left" vertical="top" wrapText="1"/>
    </xf>
    <xf numFmtId="0" fontId="1" fillId="9" borderId="33" xfId="0" applyFont="1" applyFill="1" applyBorder="1" applyAlignment="1">
      <alignment horizontal="left" vertical="top" wrapText="1"/>
    </xf>
    <xf numFmtId="0" fontId="3" fillId="0" borderId="0" xfId="0" applyFont="1" applyAlignment="1">
      <alignment horizontal="left" vertical="top" wrapText="1"/>
    </xf>
    <xf numFmtId="0" fontId="3" fillId="0" borderId="0" xfId="0" applyFont="1" applyFill="1" applyAlignment="1">
      <alignment horizontal="left" vertical="top" wrapText="1"/>
    </xf>
    <xf numFmtId="0" fontId="3" fillId="0" borderId="0" xfId="0" applyFont="1" applyBorder="1" applyAlignment="1">
      <alignment horizontal="left" vertical="top" wrapText="1"/>
    </xf>
    <xf numFmtId="0" fontId="1" fillId="0" borderId="4" xfId="0" applyFont="1" applyBorder="1" applyAlignment="1">
      <alignment vertical="top" wrapText="1"/>
    </xf>
    <xf numFmtId="0" fontId="0" fillId="3" borderId="0" xfId="0" applyFont="1" applyFill="1" applyBorder="1" applyAlignment="1">
      <alignment horizontal="left" vertical="top" wrapText="1"/>
    </xf>
    <xf numFmtId="0" fontId="1" fillId="9" borderId="0" xfId="0" applyFont="1" applyFill="1" applyBorder="1" applyAlignment="1">
      <alignment horizontal="left" vertical="top" wrapText="1"/>
    </xf>
    <xf numFmtId="0" fontId="1" fillId="0" borderId="14" xfId="0" applyFont="1" applyBorder="1" applyAlignment="1">
      <alignment vertical="top" wrapText="1"/>
    </xf>
    <xf numFmtId="0" fontId="1" fillId="0" borderId="15" xfId="0" applyFont="1" applyBorder="1" applyAlignment="1">
      <alignment vertical="top" wrapText="1"/>
    </xf>
    <xf numFmtId="0" fontId="1" fillId="12" borderId="1" xfId="0" applyFont="1" applyFill="1" applyBorder="1" applyAlignment="1">
      <alignment horizontal="left" vertical="top" wrapText="1"/>
    </xf>
    <xf numFmtId="0" fontId="0" fillId="12" borderId="1" xfId="0" applyFont="1" applyFill="1" applyBorder="1" applyAlignment="1">
      <alignment horizontal="left" vertical="top" wrapText="1"/>
    </xf>
    <xf numFmtId="0" fontId="0" fillId="12" borderId="33" xfId="0" applyFont="1" applyFill="1" applyBorder="1" applyAlignment="1">
      <alignment horizontal="left" vertical="top" wrapText="1"/>
    </xf>
    <xf numFmtId="0" fontId="1" fillId="13" borderId="1" xfId="0" applyFont="1" applyFill="1" applyBorder="1" applyAlignment="1">
      <alignment horizontal="left" vertical="top" wrapText="1"/>
    </xf>
    <xf numFmtId="0" fontId="0" fillId="13" borderId="1" xfId="0" applyFont="1" applyFill="1" applyBorder="1" applyAlignment="1">
      <alignment horizontal="left" vertical="top" wrapText="1"/>
    </xf>
    <xf numFmtId="0" fontId="0" fillId="13" borderId="33" xfId="0" applyFont="1" applyFill="1" applyBorder="1" applyAlignment="1">
      <alignment horizontal="left" vertical="top" wrapText="1"/>
    </xf>
    <xf numFmtId="0" fontId="1" fillId="14" borderId="1" xfId="0" applyFont="1" applyFill="1" applyBorder="1" applyAlignment="1">
      <alignment horizontal="left" vertical="top" wrapText="1"/>
    </xf>
    <xf numFmtId="0" fontId="0" fillId="14" borderId="1" xfId="0" applyFont="1" applyFill="1" applyBorder="1" applyAlignment="1">
      <alignment horizontal="left" vertical="top" wrapText="1"/>
    </xf>
    <xf numFmtId="0" fontId="0" fillId="14" borderId="33" xfId="0" applyFont="1" applyFill="1" applyBorder="1" applyAlignment="1">
      <alignment horizontal="left" vertical="top" wrapText="1"/>
    </xf>
    <xf numFmtId="0" fontId="0" fillId="15" borderId="1" xfId="0" applyFont="1" applyFill="1" applyBorder="1" applyAlignment="1">
      <alignment horizontal="left" vertical="top" wrapText="1"/>
    </xf>
    <xf numFmtId="0" fontId="1" fillId="0" borderId="7" xfId="0" applyFont="1" applyBorder="1" applyAlignment="1">
      <alignment horizontal="left" vertical="top" wrapText="1"/>
    </xf>
    <xf numFmtId="0" fontId="1" fillId="0" borderId="0" xfId="0" applyFont="1" applyBorder="1" applyAlignment="1">
      <alignment vertical="top" wrapText="1"/>
    </xf>
    <xf numFmtId="0" fontId="1" fillId="0" borderId="8" xfId="0" applyFont="1" applyBorder="1" applyAlignment="1">
      <alignment vertical="top" wrapText="1"/>
    </xf>
    <xf numFmtId="0" fontId="1" fillId="0" borderId="1" xfId="0" applyFont="1" applyBorder="1" applyAlignment="1">
      <alignment vertical="top" wrapText="1"/>
    </xf>
    <xf numFmtId="0" fontId="1" fillId="10" borderId="33" xfId="0" applyFont="1" applyFill="1" applyBorder="1" applyAlignment="1">
      <alignment horizontal="left" vertical="top" wrapText="1"/>
    </xf>
    <xf numFmtId="0" fontId="1" fillId="13" borderId="33" xfId="0" applyFont="1" applyFill="1" applyBorder="1" applyAlignment="1">
      <alignment horizontal="left" vertical="top" wrapText="1"/>
    </xf>
    <xf numFmtId="0" fontId="1" fillId="8" borderId="35" xfId="0" applyFont="1" applyFill="1" applyBorder="1" applyAlignment="1">
      <alignment horizontal="left" vertical="top" wrapText="1"/>
    </xf>
    <xf numFmtId="0" fontId="0" fillId="8" borderId="35" xfId="0" applyFont="1" applyFill="1" applyBorder="1" applyAlignment="1">
      <alignment horizontal="left" vertical="top" wrapText="1"/>
    </xf>
    <xf numFmtId="0" fontId="0" fillId="0" borderId="1" xfId="0" applyFont="1" applyBorder="1" applyAlignment="1">
      <alignment vertical="top" wrapText="1"/>
    </xf>
    <xf numFmtId="0" fontId="3" fillId="8" borderId="0" xfId="0" applyFont="1" applyFill="1" applyAlignment="1">
      <alignment horizontal="left" vertical="top" wrapText="1"/>
    </xf>
    <xf numFmtId="0" fontId="0" fillId="9" borderId="1" xfId="0" applyFont="1" applyFill="1" applyBorder="1" applyAlignment="1">
      <alignment horizontal="left" vertical="top" wrapText="1"/>
    </xf>
    <xf numFmtId="0" fontId="4" fillId="0" borderId="0" xfId="0" applyFont="1" applyAlignment="1">
      <alignment horizontal="center"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0" fillId="0" borderId="0" xfId="0" applyFont="1" applyAlignment="1">
      <alignment horizontal="left" vertical="top" wrapText="1"/>
    </xf>
    <xf numFmtId="14" fontId="0" fillId="0" borderId="0" xfId="0" applyNumberFormat="1" applyFont="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1" fillId="4" borderId="16" xfId="0" applyFont="1" applyFill="1" applyBorder="1" applyAlignment="1">
      <alignment horizontal="left" vertical="top" wrapText="1"/>
    </xf>
    <xf numFmtId="0" fontId="1" fillId="4" borderId="13" xfId="0" applyFont="1" applyFill="1" applyBorder="1" applyAlignment="1">
      <alignment horizontal="left" vertical="top" wrapText="1"/>
    </xf>
    <xf numFmtId="0" fontId="1" fillId="4" borderId="15" xfId="0" applyFont="1" applyFill="1" applyBorder="1" applyAlignment="1">
      <alignment horizontal="left" vertical="top" wrapText="1"/>
    </xf>
    <xf numFmtId="0" fontId="1" fillId="4" borderId="8" xfId="0" applyFont="1" applyFill="1" applyBorder="1" applyAlignment="1">
      <alignment horizontal="left" vertical="top" wrapText="1"/>
    </xf>
    <xf numFmtId="0" fontId="1" fillId="4" borderId="6" xfId="0" applyFont="1" applyFill="1" applyBorder="1" applyAlignment="1">
      <alignment horizontal="left" vertical="top" wrapText="1"/>
    </xf>
    <xf numFmtId="0" fontId="1" fillId="4" borderId="9" xfId="0" applyFont="1" applyFill="1" applyBorder="1" applyAlignment="1">
      <alignment horizontal="left" vertical="top" wrapText="1"/>
    </xf>
    <xf numFmtId="0" fontId="1" fillId="4" borderId="11" xfId="0" applyFont="1" applyFill="1" applyBorder="1" applyAlignment="1">
      <alignment horizontal="left" vertical="top" wrapText="1"/>
    </xf>
    <xf numFmtId="0" fontId="0" fillId="3" borderId="0" xfId="0" applyFont="1" applyFill="1" applyAlignment="1">
      <alignment horizontal="left" vertical="top" wrapText="1"/>
    </xf>
    <xf numFmtId="0" fontId="0" fillId="10" borderId="1" xfId="0" applyFont="1" applyFill="1" applyBorder="1" applyAlignment="1">
      <alignment horizontal="left" vertical="top" wrapText="1"/>
    </xf>
    <xf numFmtId="0" fontId="0" fillId="0" borderId="33" xfId="0" applyFont="1" applyBorder="1" applyAlignment="1">
      <alignment horizontal="left" vertical="top" wrapText="1"/>
    </xf>
    <xf numFmtId="0" fontId="1" fillId="11" borderId="1" xfId="0" applyFont="1" applyFill="1" applyBorder="1" applyAlignment="1">
      <alignment horizontal="left" vertical="top" wrapText="1"/>
    </xf>
    <xf numFmtId="0" fontId="0" fillId="0" borderId="0" xfId="0" applyFont="1" applyFill="1" applyAlignment="1">
      <alignment horizontal="left" vertical="top" wrapText="1"/>
    </xf>
    <xf numFmtId="0" fontId="0" fillId="8" borderId="33" xfId="0" applyFont="1" applyFill="1" applyBorder="1" applyAlignment="1">
      <alignment horizontal="left" vertical="top" wrapText="1"/>
    </xf>
    <xf numFmtId="0" fontId="0" fillId="0" borderId="0" xfId="0" applyFont="1" applyAlignment="1">
      <alignment horizontal="left" vertical="top"/>
    </xf>
    <xf numFmtId="0" fontId="6" fillId="4" borderId="2" xfId="0" applyFont="1" applyFill="1" applyBorder="1" applyAlignment="1">
      <alignment horizontal="left" vertical="top" wrapText="1"/>
    </xf>
    <xf numFmtId="0" fontId="1" fillId="4" borderId="17" xfId="0" applyFont="1" applyFill="1" applyBorder="1" applyAlignment="1">
      <alignment horizontal="left" vertical="top" wrapText="1"/>
    </xf>
    <xf numFmtId="0" fontId="0" fillId="0" borderId="20" xfId="0" applyFont="1" applyBorder="1" applyAlignment="1">
      <alignment horizontal="left" vertical="top" wrapText="1"/>
    </xf>
    <xf numFmtId="0" fontId="0" fillId="0" borderId="27" xfId="0" applyFont="1" applyBorder="1" applyAlignment="1">
      <alignment horizontal="left" vertical="top" textRotation="90" wrapText="1"/>
    </xf>
    <xf numFmtId="0" fontId="0" fillId="0" borderId="28" xfId="0" applyFont="1" applyBorder="1" applyAlignment="1">
      <alignment horizontal="left" vertical="top" wrapText="1"/>
    </xf>
    <xf numFmtId="0" fontId="0" fillId="7" borderId="21" xfId="0" applyFont="1" applyFill="1" applyBorder="1" applyAlignment="1">
      <alignment horizontal="left" vertical="top" wrapText="1"/>
    </xf>
    <xf numFmtId="0" fontId="0" fillId="7" borderId="29" xfId="0" applyFont="1" applyFill="1" applyBorder="1" applyAlignment="1">
      <alignment horizontal="left" vertical="top" wrapText="1"/>
    </xf>
    <xf numFmtId="0" fontId="0" fillId="7" borderId="22" xfId="0" applyFont="1" applyFill="1" applyBorder="1" applyAlignment="1">
      <alignment horizontal="left" vertical="top" wrapText="1"/>
    </xf>
    <xf numFmtId="0" fontId="0" fillId="7" borderId="21" xfId="0" applyFont="1" applyFill="1" applyBorder="1" applyAlignment="1">
      <alignment horizontal="left" vertical="top" wrapText="1"/>
    </xf>
    <xf numFmtId="0" fontId="0" fillId="7" borderId="22" xfId="0" applyFont="1" applyFill="1" applyBorder="1" applyAlignment="1">
      <alignment horizontal="left" vertical="top" wrapText="1"/>
    </xf>
    <xf numFmtId="0" fontId="0" fillId="7" borderId="23" xfId="0" applyFont="1" applyFill="1" applyBorder="1" applyAlignment="1">
      <alignment horizontal="left" vertical="top" wrapText="1"/>
    </xf>
    <xf numFmtId="0" fontId="0" fillId="0" borderId="12" xfId="0" applyFont="1" applyBorder="1" applyAlignment="1">
      <alignment horizontal="left" vertical="top" textRotation="90" wrapText="1"/>
    </xf>
    <xf numFmtId="0" fontId="0" fillId="7" borderId="24" xfId="0" applyFont="1" applyFill="1" applyBorder="1" applyAlignment="1">
      <alignment horizontal="left" vertical="top" wrapText="1"/>
    </xf>
    <xf numFmtId="0" fontId="0" fillId="7" borderId="34" xfId="0" applyFont="1" applyFill="1" applyBorder="1" applyAlignment="1">
      <alignment horizontal="left" vertical="top" wrapText="1"/>
    </xf>
    <xf numFmtId="0" fontId="0" fillId="7" borderId="25" xfId="0" applyFont="1" applyFill="1" applyBorder="1" applyAlignment="1">
      <alignment horizontal="left" vertical="top" wrapText="1"/>
    </xf>
    <xf numFmtId="0" fontId="0" fillId="6" borderId="24" xfId="0" applyFont="1" applyFill="1" applyBorder="1" applyAlignment="1">
      <alignment horizontal="left" vertical="top" wrapText="1"/>
    </xf>
    <xf numFmtId="0" fontId="0" fillId="6" borderId="29" xfId="0" applyFont="1" applyFill="1" applyBorder="1" applyAlignment="1">
      <alignment horizontal="left" vertical="top" wrapText="1"/>
    </xf>
    <xf numFmtId="0" fontId="0" fillId="6" borderId="22" xfId="0" applyFont="1" applyFill="1" applyBorder="1" applyAlignment="1">
      <alignment horizontal="left" vertical="top" wrapText="1"/>
    </xf>
    <xf numFmtId="0" fontId="0" fillId="6" borderId="21" xfId="0" applyFont="1" applyFill="1" applyBorder="1" applyAlignment="1">
      <alignment horizontal="left" vertical="top" wrapText="1"/>
    </xf>
    <xf numFmtId="0" fontId="0" fillId="6" borderId="34" xfId="0" applyFont="1" applyFill="1" applyBorder="1" applyAlignment="1">
      <alignment horizontal="left" vertical="top" wrapText="1"/>
    </xf>
    <xf numFmtId="0" fontId="0" fillId="6" borderId="25" xfId="0" applyFont="1" applyFill="1" applyBorder="1" applyAlignment="1">
      <alignment horizontal="left" vertical="top" wrapText="1"/>
    </xf>
    <xf numFmtId="0" fontId="0" fillId="0" borderId="6" xfId="0" applyFont="1" applyBorder="1" applyAlignment="1">
      <alignment horizontal="left" vertical="top" wrapText="1"/>
    </xf>
    <xf numFmtId="0" fontId="0" fillId="0" borderId="6" xfId="0" applyFont="1" applyBorder="1" applyAlignment="1">
      <alignment horizontal="left" vertical="top" textRotation="90" wrapText="1"/>
    </xf>
    <xf numFmtId="0" fontId="0" fillId="5" borderId="24" xfId="0" applyFont="1" applyFill="1" applyBorder="1" applyAlignment="1">
      <alignment horizontal="left" vertical="top" wrapText="1"/>
    </xf>
    <xf numFmtId="0" fontId="0" fillId="5" borderId="29" xfId="0" applyFont="1" applyFill="1" applyBorder="1" applyAlignment="1">
      <alignment horizontal="left" vertical="top" wrapText="1"/>
    </xf>
    <xf numFmtId="0" fontId="0" fillId="5" borderId="22" xfId="0" applyFont="1" applyFill="1" applyBorder="1" applyAlignment="1">
      <alignment horizontal="left" vertical="top" wrapText="1"/>
    </xf>
    <xf numFmtId="0" fontId="0" fillId="5" borderId="21" xfId="0" applyFont="1" applyFill="1" applyBorder="1" applyAlignment="1">
      <alignment horizontal="left" vertical="top" wrapText="1"/>
    </xf>
    <xf numFmtId="0" fontId="0" fillId="5" borderId="34" xfId="0" applyFont="1" applyFill="1" applyBorder="1" applyAlignment="1">
      <alignment horizontal="left" vertical="top" wrapText="1"/>
    </xf>
    <xf numFmtId="0" fontId="0" fillId="5" borderId="25"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24" xfId="0" applyFont="1" applyBorder="1" applyAlignment="1">
      <alignment horizontal="left" vertical="top" wrapText="1"/>
    </xf>
    <xf numFmtId="0" fontId="0" fillId="0" borderId="29" xfId="0" applyFont="1" applyBorder="1" applyAlignment="1">
      <alignment horizontal="left" vertical="top" wrapText="1"/>
    </xf>
    <xf numFmtId="0" fontId="0" fillId="0" borderId="22" xfId="0" applyFont="1" applyBorder="1" applyAlignment="1">
      <alignment horizontal="left" vertical="top" wrapText="1"/>
    </xf>
    <xf numFmtId="0" fontId="0" fillId="0" borderId="21" xfId="0" applyFont="1" applyBorder="1" applyAlignment="1">
      <alignment horizontal="left" vertical="top" wrapText="1"/>
    </xf>
    <xf numFmtId="0" fontId="0" fillId="0" borderId="34" xfId="0" applyFont="1" applyBorder="1" applyAlignment="1">
      <alignment horizontal="left" vertical="top" wrapText="1"/>
    </xf>
    <xf numFmtId="0" fontId="0" fillId="0" borderId="25" xfId="0" applyFont="1" applyBorder="1" applyAlignment="1">
      <alignment horizontal="left" vertical="top" wrapText="1"/>
    </xf>
    <xf numFmtId="0" fontId="1" fillId="4" borderId="20" xfId="0" applyFont="1" applyFill="1" applyBorder="1" applyAlignment="1">
      <alignment horizontal="left" vertical="top" wrapText="1"/>
    </xf>
    <xf numFmtId="0" fontId="0" fillId="0" borderId="9" xfId="0" applyFont="1" applyBorder="1" applyAlignment="1">
      <alignment horizontal="left" vertical="top" wrapText="1"/>
    </xf>
    <xf numFmtId="0" fontId="0" fillId="0" borderId="30" xfId="0" applyFont="1" applyBorder="1" applyAlignment="1">
      <alignment horizontal="left" vertical="top" wrapText="1"/>
    </xf>
    <xf numFmtId="0" fontId="0" fillId="0" borderId="31" xfId="0" applyFont="1" applyBorder="1" applyAlignment="1">
      <alignment horizontal="left" vertical="top" wrapText="1"/>
    </xf>
    <xf numFmtId="0" fontId="0" fillId="0" borderId="4" xfId="0" applyFont="1" applyBorder="1" applyAlignment="1">
      <alignment horizontal="left" vertical="top" wrapText="1"/>
    </xf>
    <xf numFmtId="0" fontId="1" fillId="4" borderId="26" xfId="0" applyFont="1" applyFill="1" applyBorder="1" applyAlignment="1">
      <alignment horizontal="left" vertical="top" wrapText="1"/>
    </xf>
    <xf numFmtId="0" fontId="1" fillId="4" borderId="19" xfId="0" applyFont="1" applyFill="1" applyBorder="1" applyAlignment="1">
      <alignment horizontal="left" vertical="top" wrapText="1"/>
    </xf>
    <xf numFmtId="0" fontId="1" fillId="4" borderId="18" xfId="0" applyFont="1" applyFill="1" applyBorder="1" applyAlignment="1">
      <alignment horizontal="left" vertical="top" wrapText="1"/>
    </xf>
    <xf numFmtId="17" fontId="0" fillId="7" borderId="28" xfId="0" applyNumberFormat="1" applyFont="1" applyFill="1" applyBorder="1" applyAlignment="1">
      <alignment horizontal="left" vertical="top" wrapText="1"/>
    </xf>
    <xf numFmtId="17" fontId="0" fillId="7" borderId="23" xfId="0" applyNumberFormat="1" applyFont="1" applyFill="1" applyBorder="1" applyAlignment="1">
      <alignment horizontal="left" vertical="top" wrapText="1"/>
    </xf>
    <xf numFmtId="16" fontId="0" fillId="6" borderId="28" xfId="0" applyNumberFormat="1" applyFont="1" applyFill="1" applyBorder="1" applyAlignment="1">
      <alignment horizontal="left" vertical="top" wrapText="1"/>
    </xf>
    <xf numFmtId="16" fontId="0" fillId="6" borderId="23" xfId="0" applyNumberFormat="1" applyFont="1" applyFill="1" applyBorder="1" applyAlignment="1">
      <alignment horizontal="left" vertical="top" wrapText="1"/>
    </xf>
    <xf numFmtId="0" fontId="0" fillId="6" borderId="22" xfId="0" applyFont="1" applyFill="1" applyBorder="1" applyAlignment="1">
      <alignment horizontal="left" vertical="top" wrapText="1"/>
    </xf>
    <xf numFmtId="0" fontId="0" fillId="6" borderId="23" xfId="0" applyFont="1" applyFill="1" applyBorder="1" applyAlignment="1">
      <alignment horizontal="left" vertical="top" wrapText="1"/>
    </xf>
    <xf numFmtId="16" fontId="0" fillId="5" borderId="32" xfId="0" applyNumberFormat="1" applyFont="1" applyFill="1" applyBorder="1" applyAlignment="1">
      <alignment horizontal="left" vertical="top" wrapText="1"/>
    </xf>
    <xf numFmtId="16" fontId="0" fillId="5" borderId="31" xfId="0" applyNumberFormat="1" applyFont="1" applyFill="1" applyBorder="1" applyAlignment="1">
      <alignment horizontal="left" vertical="top" wrapText="1"/>
    </xf>
    <xf numFmtId="0" fontId="0" fillId="5" borderId="30" xfId="0" applyFont="1" applyFill="1" applyBorder="1" applyAlignment="1">
      <alignment horizontal="left" vertical="top" wrapText="1"/>
    </xf>
    <xf numFmtId="0" fontId="0" fillId="5" borderId="31" xfId="0" applyFont="1" applyFill="1" applyBorder="1" applyAlignment="1">
      <alignment horizontal="left" vertical="top" wrapText="1"/>
    </xf>
    <xf numFmtId="0" fontId="3" fillId="4" borderId="2" xfId="0" applyFont="1" applyFill="1" applyBorder="1" applyAlignment="1">
      <alignment horizontal="left" vertical="top" wrapText="1"/>
    </xf>
    <xf numFmtId="0" fontId="1" fillId="4" borderId="2" xfId="0" applyFont="1" applyFill="1" applyBorder="1" applyAlignment="1">
      <alignment horizontal="left" vertical="top" wrapText="1"/>
    </xf>
    <xf numFmtId="0" fontId="1" fillId="4" borderId="5" xfId="0" applyFont="1" applyFill="1" applyBorder="1" applyAlignment="1">
      <alignment horizontal="left" vertical="top" wrapText="1"/>
    </xf>
    <xf numFmtId="0" fontId="0" fillId="0" borderId="11" xfId="0" applyFont="1" applyBorder="1" applyAlignment="1">
      <alignment horizontal="left" vertical="top" wrapText="1"/>
    </xf>
    <xf numFmtId="15" fontId="0"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4540B-3D2B-4DA5-B986-EDC265E47642}">
  <sheetPr>
    <pageSetUpPr fitToPage="1"/>
  </sheetPr>
  <dimension ref="A2:AJ192"/>
  <sheetViews>
    <sheetView showGridLines="0" tabSelected="1" topLeftCell="V104" zoomScale="70" zoomScaleNormal="70" workbookViewId="0">
      <selection activeCell="AG110" sqref="AG110"/>
    </sheetView>
  </sheetViews>
  <sheetFormatPr defaultColWidth="9" defaultRowHeight="31.5" customHeight="1" x14ac:dyDescent="0.45"/>
  <cols>
    <col min="1" max="1" width="8.53125" style="60" customWidth="1"/>
    <col min="2" max="2" width="28" style="60" customWidth="1"/>
    <col min="3" max="3" width="35.53125" style="60" customWidth="1"/>
    <col min="4" max="4" width="28.86328125" style="60" customWidth="1"/>
    <col min="5" max="5" width="77.46484375" style="60" customWidth="1"/>
    <col min="6" max="6" width="28.6640625" style="60" customWidth="1"/>
    <col min="7" max="7" width="34.46484375" style="60" customWidth="1"/>
    <col min="8" max="8" width="8.46484375" style="60" customWidth="1"/>
    <col min="9" max="9" width="14.33203125" style="60" customWidth="1"/>
    <col min="10" max="10" width="7.86328125" style="60" customWidth="1"/>
    <col min="11" max="11" width="21.6640625" style="60" hidden="1" customWidth="1"/>
    <col min="12" max="12" width="39.86328125" style="60" hidden="1" customWidth="1"/>
    <col min="13" max="13" width="8.1328125" style="60" hidden="1" customWidth="1"/>
    <col min="14" max="14" width="10.1328125" style="60" hidden="1" customWidth="1"/>
    <col min="15" max="15" width="9" style="60" hidden="1" customWidth="1"/>
    <col min="16" max="16" width="82.86328125" style="24" hidden="1" customWidth="1"/>
    <col min="17" max="17" width="28" style="60" customWidth="1"/>
    <col min="18" max="18" width="34.33203125" style="60" customWidth="1"/>
    <col min="19" max="19" width="9" style="60"/>
    <col min="20" max="20" width="12.53125" style="60" customWidth="1"/>
    <col min="21" max="21" width="30.1328125" style="60" customWidth="1"/>
    <col min="22" max="22" width="18.33203125" style="60" customWidth="1"/>
    <col min="23" max="23" width="33.46484375" style="60" customWidth="1"/>
    <col min="24" max="24" width="9" style="60"/>
    <col min="25" max="25" width="11.46484375" style="60" customWidth="1"/>
    <col min="26" max="26" width="9" style="60"/>
    <col min="27" max="27" width="17.33203125" style="60" customWidth="1"/>
    <col min="28" max="28" width="32" style="60" customWidth="1"/>
    <col min="29" max="31" width="9" style="60"/>
    <col min="32" max="32" width="18.6640625" style="60" customWidth="1"/>
    <col min="33" max="33" width="31.46484375" style="60" customWidth="1"/>
    <col min="34" max="34" width="10.53125" style="60" customWidth="1"/>
    <col min="35" max="35" width="9" style="60"/>
    <col min="36" max="36" width="12.6640625" style="60" customWidth="1"/>
    <col min="37" max="16384" width="9" style="60"/>
  </cols>
  <sheetData>
    <row r="2" spans="2:36" ht="31.5" customHeight="1" x14ac:dyDescent="0.45">
      <c r="B2" s="53" t="s">
        <v>0</v>
      </c>
      <c r="C2" s="53"/>
      <c r="D2" s="53"/>
      <c r="E2" s="53"/>
    </row>
    <row r="3" spans="2:36" ht="31.5" customHeight="1" x14ac:dyDescent="0.45">
      <c r="B3" s="1" t="s">
        <v>1</v>
      </c>
      <c r="C3" s="61">
        <v>44075</v>
      </c>
    </row>
    <row r="4" spans="2:36" ht="31.5" customHeight="1" x14ac:dyDescent="0.45">
      <c r="B4" s="1" t="s">
        <v>2</v>
      </c>
      <c r="C4" s="60" t="s">
        <v>220</v>
      </c>
    </row>
    <row r="5" spans="2:36" ht="31.5" customHeight="1" thickBot="1" x14ac:dyDescent="0.5">
      <c r="B5" s="1" t="s">
        <v>3</v>
      </c>
      <c r="C5" s="143">
        <v>44075</v>
      </c>
    </row>
    <row r="6" spans="2:36" ht="31.5" customHeight="1" thickBot="1" x14ac:dyDescent="0.5">
      <c r="B6" s="62" t="s">
        <v>4</v>
      </c>
      <c r="C6" s="63"/>
      <c r="D6" s="63"/>
      <c r="E6" s="63"/>
      <c r="F6" s="63"/>
      <c r="G6" s="63"/>
      <c r="H6" s="64"/>
      <c r="I6" s="64"/>
      <c r="J6" s="64"/>
      <c r="K6" s="65"/>
      <c r="L6" s="65"/>
      <c r="M6" s="65"/>
      <c r="N6" s="66"/>
    </row>
    <row r="7" spans="2:36" ht="31.5" customHeight="1" thickBot="1" x14ac:dyDescent="0.5">
      <c r="B7" s="54" t="s">
        <v>221</v>
      </c>
      <c r="C7" s="55"/>
      <c r="D7" s="55"/>
      <c r="E7" s="56"/>
      <c r="F7" s="27" t="s">
        <v>5</v>
      </c>
      <c r="G7" s="27"/>
      <c r="H7" s="64"/>
      <c r="I7" s="64"/>
      <c r="J7" s="64"/>
      <c r="K7" s="67"/>
      <c r="L7" s="67"/>
      <c r="M7" s="67"/>
      <c r="N7" s="68"/>
    </row>
    <row r="8" spans="2:36" ht="31.5" customHeight="1" x14ac:dyDescent="0.45">
      <c r="B8" s="57" t="s">
        <v>264</v>
      </c>
      <c r="C8" s="58"/>
      <c r="D8" s="58"/>
      <c r="E8" s="59"/>
      <c r="F8" s="30" t="s">
        <v>6</v>
      </c>
      <c r="G8" s="31"/>
      <c r="H8" s="69"/>
      <c r="I8" s="64"/>
      <c r="J8" s="64"/>
      <c r="K8" s="64"/>
      <c r="L8" s="64"/>
      <c r="M8" s="64"/>
      <c r="N8" s="70"/>
    </row>
    <row r="9" spans="2:36" ht="71.25" customHeight="1" x14ac:dyDescent="0.45">
      <c r="B9" s="9" t="s">
        <v>213</v>
      </c>
      <c r="C9" s="2" t="s">
        <v>503</v>
      </c>
      <c r="D9" s="2" t="s">
        <v>504</v>
      </c>
      <c r="E9" s="2" t="s">
        <v>505</v>
      </c>
      <c r="F9" s="45" t="s">
        <v>506</v>
      </c>
      <c r="G9" s="45" t="s">
        <v>507</v>
      </c>
      <c r="H9" s="64"/>
      <c r="I9" s="64"/>
      <c r="J9" s="64"/>
      <c r="K9" s="64"/>
      <c r="L9" s="64"/>
      <c r="M9" s="64"/>
      <c r="N9" s="70"/>
    </row>
    <row r="10" spans="2:36" ht="31.5" customHeight="1" thickBot="1" x14ac:dyDescent="0.5">
      <c r="B10" s="42"/>
      <c r="C10" s="20"/>
      <c r="D10" s="20"/>
      <c r="E10" s="20"/>
      <c r="F10" s="43"/>
      <c r="G10" s="44"/>
      <c r="H10" s="69"/>
      <c r="I10" s="64"/>
      <c r="J10" s="64"/>
      <c r="K10" s="64"/>
      <c r="L10" s="64"/>
      <c r="M10" s="64"/>
      <c r="N10" s="70"/>
    </row>
    <row r="11" spans="2:36" ht="31.5" customHeight="1" x14ac:dyDescent="0.45">
      <c r="B11" s="71" t="s">
        <v>7</v>
      </c>
      <c r="C11" s="71" t="s">
        <v>8</v>
      </c>
      <c r="D11" s="71" t="s">
        <v>9</v>
      </c>
      <c r="E11" s="72" t="s">
        <v>10</v>
      </c>
      <c r="F11" s="73">
        <v>0</v>
      </c>
      <c r="G11" s="71" t="s">
        <v>14</v>
      </c>
      <c r="H11" s="71" t="s">
        <v>11</v>
      </c>
      <c r="I11" s="74" t="s">
        <v>12</v>
      </c>
      <c r="J11" s="74" t="s">
        <v>13</v>
      </c>
      <c r="K11" s="71"/>
      <c r="L11" s="71" t="s">
        <v>15</v>
      </c>
      <c r="M11" s="71" t="s">
        <v>11</v>
      </c>
      <c r="N11" s="74" t="s">
        <v>12</v>
      </c>
      <c r="O11" s="60" t="s">
        <v>13</v>
      </c>
      <c r="Q11" s="73">
        <f ca="1">+H:V</f>
        <v>0</v>
      </c>
      <c r="R11" s="71" t="s">
        <v>14</v>
      </c>
      <c r="S11" s="71" t="s">
        <v>11</v>
      </c>
      <c r="T11" s="74" t="s">
        <v>12</v>
      </c>
      <c r="U11" s="74" t="s">
        <v>13</v>
      </c>
      <c r="V11" s="73">
        <f ca="1">+M:AA</f>
        <v>0</v>
      </c>
      <c r="W11" s="71" t="s">
        <v>14</v>
      </c>
      <c r="X11" s="71" t="s">
        <v>11</v>
      </c>
      <c r="Y11" s="74" t="s">
        <v>12</v>
      </c>
      <c r="Z11" s="74" t="s">
        <v>13</v>
      </c>
      <c r="AA11" s="73">
        <f ca="1">+R:AF</f>
        <v>0</v>
      </c>
      <c r="AB11" s="71" t="s">
        <v>14</v>
      </c>
      <c r="AC11" s="71" t="s">
        <v>11</v>
      </c>
      <c r="AD11" s="74" t="s">
        <v>12</v>
      </c>
      <c r="AE11" s="74" t="s">
        <v>13</v>
      </c>
      <c r="AF11" s="73">
        <f ca="1">+W:AK</f>
        <v>0</v>
      </c>
      <c r="AG11" s="71" t="s">
        <v>14</v>
      </c>
      <c r="AH11" s="71" t="s">
        <v>11</v>
      </c>
      <c r="AI11" s="74" t="s">
        <v>12</v>
      </c>
      <c r="AJ11" s="74" t="s">
        <v>13</v>
      </c>
    </row>
    <row r="12" spans="2:36" ht="31.5" customHeight="1" thickBot="1" x14ac:dyDescent="0.5">
      <c r="B12" s="75"/>
      <c r="C12" s="75"/>
      <c r="D12" s="75"/>
      <c r="E12" s="76"/>
      <c r="F12" s="77"/>
      <c r="G12" s="75"/>
      <c r="H12" s="75"/>
      <c r="I12" s="77"/>
      <c r="J12" s="77"/>
      <c r="K12" s="75"/>
      <c r="L12" s="75"/>
      <c r="M12" s="75"/>
      <c r="N12" s="77"/>
      <c r="Q12" s="77"/>
      <c r="R12" s="75"/>
      <c r="S12" s="75"/>
      <c r="T12" s="77"/>
      <c r="U12" s="77"/>
      <c r="V12" s="77"/>
      <c r="W12" s="75"/>
      <c r="X12" s="75"/>
      <c r="Y12" s="77"/>
      <c r="Z12" s="77"/>
      <c r="AA12" s="77"/>
      <c r="AB12" s="75"/>
      <c r="AC12" s="75"/>
      <c r="AD12" s="77"/>
      <c r="AE12" s="77"/>
      <c r="AF12" s="77"/>
      <c r="AG12" s="75"/>
      <c r="AH12" s="75"/>
      <c r="AI12" s="77"/>
      <c r="AJ12" s="77"/>
    </row>
    <row r="13" spans="2:36" ht="31.5" customHeight="1" x14ac:dyDescent="0.45">
      <c r="B13" s="6"/>
      <c r="C13" s="6"/>
      <c r="D13" s="6"/>
      <c r="E13" s="2" t="s">
        <v>309</v>
      </c>
      <c r="F13" s="3" t="s">
        <v>222</v>
      </c>
      <c r="G13" s="15"/>
      <c r="H13" s="15"/>
      <c r="I13" s="15"/>
      <c r="J13" s="41"/>
      <c r="K13" s="4" t="s">
        <v>16</v>
      </c>
      <c r="L13" s="17"/>
      <c r="M13" s="17"/>
      <c r="N13" s="17"/>
      <c r="O13" s="78">
        <f ca="1">+O13:TO13:O35</f>
        <v>0</v>
      </c>
      <c r="P13" s="24" t="s">
        <v>185</v>
      </c>
      <c r="Q13" s="4" t="s">
        <v>246</v>
      </c>
      <c r="R13" s="17"/>
      <c r="S13" s="17"/>
      <c r="T13" s="17"/>
      <c r="U13" s="52"/>
      <c r="V13" s="32" t="s">
        <v>247</v>
      </c>
      <c r="W13" s="33"/>
      <c r="X13" s="33"/>
      <c r="Y13" s="33"/>
      <c r="Z13" s="52"/>
      <c r="AA13" s="35" t="s">
        <v>248</v>
      </c>
      <c r="AB13" s="36"/>
      <c r="AC13" s="36"/>
      <c r="AD13" s="36"/>
      <c r="AE13" s="41"/>
      <c r="AF13" s="38" t="s">
        <v>249</v>
      </c>
      <c r="AG13" s="39"/>
      <c r="AH13" s="39"/>
      <c r="AI13" s="39"/>
      <c r="AJ13" s="41"/>
    </row>
    <row r="14" spans="2:36" s="1" customFormat="1" ht="155.1" customHeight="1" x14ac:dyDescent="0.45">
      <c r="B14" s="2"/>
      <c r="C14" s="2"/>
      <c r="D14" s="2"/>
      <c r="E14" s="2"/>
      <c r="F14" s="3" t="s">
        <v>17</v>
      </c>
      <c r="G14" s="3" t="s">
        <v>299</v>
      </c>
      <c r="H14" s="3">
        <v>3</v>
      </c>
      <c r="I14" s="3">
        <v>1</v>
      </c>
      <c r="J14" s="21">
        <f>SUM(H14*I14)</f>
        <v>3</v>
      </c>
      <c r="K14" s="4" t="s">
        <v>17</v>
      </c>
      <c r="L14" s="4" t="s">
        <v>224</v>
      </c>
      <c r="M14" s="4">
        <v>3</v>
      </c>
      <c r="N14" s="4">
        <v>1</v>
      </c>
      <c r="O14" s="21">
        <f>SUM(M13*N13)</f>
        <v>0</v>
      </c>
      <c r="P14" s="24"/>
      <c r="Q14" s="4" t="s">
        <v>17</v>
      </c>
      <c r="R14" s="4" t="s">
        <v>282</v>
      </c>
      <c r="S14" s="4">
        <v>3</v>
      </c>
      <c r="T14" s="4">
        <v>1</v>
      </c>
      <c r="U14" s="21">
        <v>3</v>
      </c>
      <c r="V14" s="32" t="s">
        <v>17</v>
      </c>
      <c r="W14" s="32" t="s">
        <v>460</v>
      </c>
      <c r="X14" s="32">
        <v>3</v>
      </c>
      <c r="Y14" s="32">
        <v>1</v>
      </c>
      <c r="Z14" s="21">
        <v>3</v>
      </c>
      <c r="AA14" s="35" t="s">
        <v>17</v>
      </c>
      <c r="AB14" s="35" t="s">
        <v>460</v>
      </c>
      <c r="AC14" s="35">
        <v>3</v>
      </c>
      <c r="AD14" s="35">
        <v>1</v>
      </c>
      <c r="AE14" s="21">
        <v>3</v>
      </c>
      <c r="AF14" s="38" t="s">
        <v>17</v>
      </c>
      <c r="AG14" s="38" t="s">
        <v>460</v>
      </c>
      <c r="AH14" s="38">
        <v>3</v>
      </c>
      <c r="AI14" s="38">
        <v>1</v>
      </c>
      <c r="AJ14" s="21">
        <v>3</v>
      </c>
    </row>
    <row r="15" spans="2:36" ht="88.5" customHeight="1" x14ac:dyDescent="0.45">
      <c r="B15" s="2" t="s">
        <v>18</v>
      </c>
      <c r="C15" s="6" t="s">
        <v>225</v>
      </c>
      <c r="D15" s="6" t="s">
        <v>19</v>
      </c>
      <c r="E15" s="6" t="s">
        <v>326</v>
      </c>
      <c r="F15" s="15" t="s">
        <v>223</v>
      </c>
      <c r="G15" s="15" t="s">
        <v>20</v>
      </c>
      <c r="H15" s="15">
        <v>3</v>
      </c>
      <c r="I15" s="15">
        <v>2</v>
      </c>
      <c r="J15" s="22">
        <f t="shared" ref="J15:J86" si="0">SUM(H15*I15)</f>
        <v>6</v>
      </c>
      <c r="K15" s="17"/>
      <c r="L15" s="17" t="s">
        <v>196</v>
      </c>
      <c r="M15" s="17">
        <v>3</v>
      </c>
      <c r="N15" s="17">
        <v>2</v>
      </c>
      <c r="O15" s="22">
        <f t="shared" ref="O15:O86" si="1">SUM(M15*N15)</f>
        <v>6</v>
      </c>
      <c r="Q15" s="17" t="s">
        <v>250</v>
      </c>
      <c r="R15" s="17" t="s">
        <v>20</v>
      </c>
      <c r="S15" s="17">
        <v>3</v>
      </c>
      <c r="T15" s="17">
        <v>2</v>
      </c>
      <c r="U15" s="22">
        <f t="shared" ref="U15:U16" si="2">SUM(S15*T15)</f>
        <v>6</v>
      </c>
      <c r="V15" s="33">
        <v>2011</v>
      </c>
      <c r="W15" s="33" t="s">
        <v>461</v>
      </c>
      <c r="X15" s="33">
        <v>3</v>
      </c>
      <c r="Y15" s="33">
        <v>2</v>
      </c>
      <c r="Z15" s="22">
        <f t="shared" ref="Z15:Z16" si="3">SUM(X15*Y15)</f>
        <v>6</v>
      </c>
      <c r="AA15" s="36" t="s">
        <v>251</v>
      </c>
      <c r="AB15" s="36" t="s">
        <v>252</v>
      </c>
      <c r="AC15" s="36">
        <v>3</v>
      </c>
      <c r="AD15" s="36">
        <v>2</v>
      </c>
      <c r="AE15" s="22">
        <f t="shared" ref="AE15:AE16" si="4">SUM(AC15*AD15)</f>
        <v>6</v>
      </c>
      <c r="AF15" s="39">
        <v>2017</v>
      </c>
      <c r="AG15" s="39" t="s">
        <v>462</v>
      </c>
      <c r="AH15" s="39">
        <v>3</v>
      </c>
      <c r="AI15" s="39">
        <v>2</v>
      </c>
      <c r="AJ15" s="22">
        <f t="shared" ref="AJ15:AJ16" si="5">SUM(AH15*AI15)</f>
        <v>6</v>
      </c>
    </row>
    <row r="16" spans="2:36" ht="204" customHeight="1" x14ac:dyDescent="0.45">
      <c r="B16" s="6"/>
      <c r="C16" s="6"/>
      <c r="D16" s="6"/>
      <c r="E16" s="6" t="s">
        <v>513</v>
      </c>
      <c r="F16" s="15" t="s">
        <v>218</v>
      </c>
      <c r="G16" s="15" t="s">
        <v>401</v>
      </c>
      <c r="H16" s="15">
        <v>3</v>
      </c>
      <c r="I16" s="15">
        <v>1</v>
      </c>
      <c r="J16" s="21">
        <f t="shared" si="0"/>
        <v>3</v>
      </c>
      <c r="K16" s="17"/>
      <c r="L16" s="17" t="s">
        <v>508</v>
      </c>
      <c r="M16" s="17">
        <v>3</v>
      </c>
      <c r="N16" s="17">
        <v>2</v>
      </c>
      <c r="O16" s="22">
        <f t="shared" si="1"/>
        <v>6</v>
      </c>
      <c r="Q16" s="17" t="s">
        <v>515</v>
      </c>
      <c r="R16" s="17" t="s">
        <v>514</v>
      </c>
      <c r="S16" s="17">
        <v>3</v>
      </c>
      <c r="T16" s="17">
        <v>1</v>
      </c>
      <c r="U16" s="21">
        <f t="shared" si="2"/>
        <v>3</v>
      </c>
      <c r="V16" s="33" t="s">
        <v>218</v>
      </c>
      <c r="W16" s="33" t="s">
        <v>463</v>
      </c>
      <c r="X16" s="33">
        <v>3</v>
      </c>
      <c r="Y16" s="33">
        <v>1</v>
      </c>
      <c r="Z16" s="21">
        <f t="shared" si="3"/>
        <v>3</v>
      </c>
      <c r="AA16" s="36" t="s">
        <v>218</v>
      </c>
      <c r="AB16" s="36" t="s">
        <v>463</v>
      </c>
      <c r="AC16" s="36">
        <v>3</v>
      </c>
      <c r="AD16" s="36">
        <v>1</v>
      </c>
      <c r="AE16" s="21">
        <f t="shared" si="4"/>
        <v>3</v>
      </c>
      <c r="AF16" s="39" t="s">
        <v>218</v>
      </c>
      <c r="AG16" s="39" t="s">
        <v>463</v>
      </c>
      <c r="AH16" s="39">
        <v>3</v>
      </c>
      <c r="AI16" s="39">
        <v>1</v>
      </c>
      <c r="AJ16" s="21">
        <f t="shared" si="5"/>
        <v>3</v>
      </c>
    </row>
    <row r="17" spans="2:36" ht="45" customHeight="1" x14ac:dyDescent="0.45">
      <c r="B17" s="5" t="s">
        <v>226</v>
      </c>
      <c r="C17" s="5"/>
      <c r="D17" s="5"/>
      <c r="E17" s="5"/>
      <c r="F17" s="16"/>
      <c r="G17" s="16"/>
      <c r="H17" s="16"/>
      <c r="I17" s="16"/>
      <c r="J17" s="5"/>
      <c r="K17" s="16"/>
      <c r="L17" s="16"/>
      <c r="M17" s="16"/>
      <c r="N17" s="16"/>
      <c r="O17" s="5"/>
      <c r="Q17" s="16"/>
      <c r="R17" s="16"/>
      <c r="S17" s="16"/>
      <c r="T17" s="16"/>
      <c r="U17" s="5"/>
      <c r="V17" s="16"/>
      <c r="W17" s="16"/>
      <c r="X17" s="16"/>
      <c r="Y17" s="16"/>
      <c r="Z17" s="5"/>
      <c r="AA17" s="16"/>
      <c r="AB17" s="16"/>
      <c r="AC17" s="16"/>
      <c r="AD17" s="16"/>
      <c r="AE17" s="5"/>
      <c r="AF17" s="16"/>
      <c r="AG17" s="16"/>
      <c r="AH17" s="16"/>
      <c r="AI17" s="16"/>
      <c r="AJ17" s="5"/>
    </row>
    <row r="18" spans="2:36" ht="196.5" customHeight="1" x14ac:dyDescent="0.45">
      <c r="B18" s="6"/>
      <c r="C18" s="6" t="s">
        <v>21</v>
      </c>
      <c r="D18" s="6" t="s">
        <v>22</v>
      </c>
      <c r="E18" s="6" t="s">
        <v>340</v>
      </c>
      <c r="F18" s="15" t="s">
        <v>402</v>
      </c>
      <c r="G18" s="15" t="s">
        <v>227</v>
      </c>
      <c r="H18" s="15">
        <v>3</v>
      </c>
      <c r="I18" s="15">
        <v>1</v>
      </c>
      <c r="J18" s="21">
        <f t="shared" si="0"/>
        <v>3</v>
      </c>
      <c r="K18" s="17" t="s">
        <v>23</v>
      </c>
      <c r="L18" s="17" t="s">
        <v>228</v>
      </c>
      <c r="M18" s="17">
        <v>3</v>
      </c>
      <c r="N18" s="17">
        <v>2</v>
      </c>
      <c r="O18" s="22">
        <f t="shared" si="1"/>
        <v>6</v>
      </c>
      <c r="Q18" s="17" t="s">
        <v>403</v>
      </c>
      <c r="R18" s="17" t="s">
        <v>227</v>
      </c>
      <c r="S18" s="17">
        <v>3</v>
      </c>
      <c r="T18" s="17">
        <v>1</v>
      </c>
      <c r="U18" s="21">
        <f t="shared" ref="U18:U19" si="6">SUM(S18*T18)</f>
        <v>3</v>
      </c>
      <c r="V18" s="33" t="s">
        <v>464</v>
      </c>
      <c r="W18" s="33" t="s">
        <v>465</v>
      </c>
      <c r="X18" s="33">
        <v>3</v>
      </c>
      <c r="Y18" s="33">
        <v>1</v>
      </c>
      <c r="Z18" s="21">
        <f t="shared" ref="Z18:Z19" si="7">SUM(X18*Y18)</f>
        <v>3</v>
      </c>
      <c r="AA18" s="36" t="s">
        <v>466</v>
      </c>
      <c r="AB18" s="36" t="s">
        <v>465</v>
      </c>
      <c r="AC18" s="36">
        <v>3</v>
      </c>
      <c r="AD18" s="36">
        <v>1</v>
      </c>
      <c r="AE18" s="21">
        <f t="shared" ref="AE18:AE19" si="8">SUM(AC18*AD18)</f>
        <v>3</v>
      </c>
      <c r="AF18" s="39" t="s">
        <v>464</v>
      </c>
      <c r="AG18" s="39" t="s">
        <v>465</v>
      </c>
      <c r="AH18" s="39">
        <v>3</v>
      </c>
      <c r="AI18" s="39">
        <v>1</v>
      </c>
      <c r="AJ18" s="21">
        <f t="shared" ref="AJ18:AJ19" si="9">SUM(AH18*AI18)</f>
        <v>3</v>
      </c>
    </row>
    <row r="19" spans="2:36" ht="139.5" customHeight="1" x14ac:dyDescent="0.45">
      <c r="B19" s="6"/>
      <c r="C19" s="6" t="s">
        <v>24</v>
      </c>
      <c r="D19" s="6" t="s">
        <v>19</v>
      </c>
      <c r="E19" s="6" t="s">
        <v>327</v>
      </c>
      <c r="F19" s="15"/>
      <c r="G19" s="15" t="s">
        <v>404</v>
      </c>
      <c r="H19" s="15">
        <v>3</v>
      </c>
      <c r="I19" s="15">
        <v>1</v>
      </c>
      <c r="J19" s="21">
        <f t="shared" si="0"/>
        <v>3</v>
      </c>
      <c r="K19" s="17"/>
      <c r="L19" s="17" t="s">
        <v>25</v>
      </c>
      <c r="M19" s="17">
        <v>3</v>
      </c>
      <c r="N19" s="17">
        <v>1</v>
      </c>
      <c r="O19" s="21">
        <f t="shared" si="1"/>
        <v>3</v>
      </c>
      <c r="Q19" s="17"/>
      <c r="R19" s="17" t="s">
        <v>404</v>
      </c>
      <c r="S19" s="17">
        <v>3</v>
      </c>
      <c r="T19" s="17">
        <v>1</v>
      </c>
      <c r="U19" s="21">
        <f t="shared" si="6"/>
        <v>3</v>
      </c>
      <c r="V19" s="33"/>
      <c r="W19" s="33" t="s">
        <v>467</v>
      </c>
      <c r="X19" s="33">
        <v>3</v>
      </c>
      <c r="Y19" s="33">
        <v>1</v>
      </c>
      <c r="Z19" s="21">
        <f t="shared" si="7"/>
        <v>3</v>
      </c>
      <c r="AA19" s="36"/>
      <c r="AB19" s="36" t="s">
        <v>468</v>
      </c>
      <c r="AC19" s="36">
        <v>3</v>
      </c>
      <c r="AD19" s="36">
        <v>1</v>
      </c>
      <c r="AE19" s="21">
        <f t="shared" si="8"/>
        <v>3</v>
      </c>
      <c r="AF19" s="39"/>
      <c r="AG19" s="39" t="s">
        <v>467</v>
      </c>
      <c r="AH19" s="39">
        <v>3</v>
      </c>
      <c r="AI19" s="39">
        <v>1</v>
      </c>
      <c r="AJ19" s="21">
        <f t="shared" si="9"/>
        <v>3</v>
      </c>
    </row>
    <row r="20" spans="2:36" ht="189" customHeight="1" x14ac:dyDescent="0.45">
      <c r="B20" s="2"/>
      <c r="C20" s="6" t="s">
        <v>26</v>
      </c>
      <c r="D20" s="6" t="s">
        <v>19</v>
      </c>
      <c r="E20" s="6" t="s">
        <v>341</v>
      </c>
      <c r="F20" s="15" t="s">
        <v>405</v>
      </c>
      <c r="G20" s="15" t="s">
        <v>187</v>
      </c>
      <c r="H20" s="15">
        <v>3</v>
      </c>
      <c r="I20" s="15">
        <v>1</v>
      </c>
      <c r="J20" s="21">
        <f>SUM(H20*I20)</f>
        <v>3</v>
      </c>
      <c r="K20" s="17" t="s">
        <v>27</v>
      </c>
      <c r="L20" s="17" t="s">
        <v>187</v>
      </c>
      <c r="M20" s="17">
        <v>3</v>
      </c>
      <c r="N20" s="17">
        <v>1</v>
      </c>
      <c r="O20" s="21">
        <f>SUM(M20*N20)</f>
        <v>3</v>
      </c>
      <c r="Q20" s="17" t="s">
        <v>405</v>
      </c>
      <c r="R20" s="17" t="s">
        <v>187</v>
      </c>
      <c r="S20" s="17">
        <v>3</v>
      </c>
      <c r="T20" s="17">
        <v>1</v>
      </c>
      <c r="U20" s="21">
        <f>SUM(S20*T20)</f>
        <v>3</v>
      </c>
      <c r="V20" s="33" t="s">
        <v>405</v>
      </c>
      <c r="W20" s="33" t="s">
        <v>187</v>
      </c>
      <c r="X20" s="33">
        <v>3</v>
      </c>
      <c r="Y20" s="33">
        <v>1</v>
      </c>
      <c r="Z20" s="21">
        <f>SUM(X20*Y20)</f>
        <v>3</v>
      </c>
      <c r="AA20" s="36" t="s">
        <v>405</v>
      </c>
      <c r="AB20" s="36" t="s">
        <v>187</v>
      </c>
      <c r="AC20" s="36">
        <v>3</v>
      </c>
      <c r="AD20" s="36">
        <v>1</v>
      </c>
      <c r="AE20" s="21">
        <f>SUM(AC20*AD20)</f>
        <v>3</v>
      </c>
      <c r="AF20" s="39" t="s">
        <v>405</v>
      </c>
      <c r="AG20" s="39" t="s">
        <v>187</v>
      </c>
      <c r="AH20" s="39">
        <v>3</v>
      </c>
      <c r="AI20" s="39">
        <v>1</v>
      </c>
      <c r="AJ20" s="21">
        <f>SUM(AH20*AI20)</f>
        <v>3</v>
      </c>
    </row>
    <row r="21" spans="2:36" ht="142.5" customHeight="1" x14ac:dyDescent="0.45">
      <c r="B21" s="6" t="s">
        <v>229</v>
      </c>
      <c r="C21" s="6" t="s">
        <v>267</v>
      </c>
      <c r="D21" s="6" t="s">
        <v>19</v>
      </c>
      <c r="E21" s="6" t="s">
        <v>283</v>
      </c>
      <c r="F21" s="15" t="s">
        <v>241</v>
      </c>
      <c r="G21" s="15" t="s">
        <v>242</v>
      </c>
      <c r="H21" s="15">
        <v>3</v>
      </c>
      <c r="I21" s="15">
        <v>2</v>
      </c>
      <c r="J21" s="79">
        <f>SUM(H21*I21)</f>
        <v>6</v>
      </c>
      <c r="Q21" s="17" t="s">
        <v>253</v>
      </c>
      <c r="R21" s="17" t="s">
        <v>406</v>
      </c>
      <c r="S21" s="17">
        <v>3</v>
      </c>
      <c r="T21" s="17">
        <v>2</v>
      </c>
      <c r="U21" s="79">
        <f>SUM(S21*T21)</f>
        <v>6</v>
      </c>
      <c r="V21" s="33" t="s">
        <v>329</v>
      </c>
      <c r="W21" s="33" t="s">
        <v>328</v>
      </c>
      <c r="X21" s="33">
        <v>3</v>
      </c>
      <c r="Y21" s="33">
        <v>3</v>
      </c>
      <c r="Z21" s="79">
        <f>SUM(X21*Y21)</f>
        <v>9</v>
      </c>
      <c r="AA21" s="36" t="s">
        <v>253</v>
      </c>
      <c r="AB21" s="36" t="s">
        <v>469</v>
      </c>
      <c r="AC21" s="36">
        <v>3</v>
      </c>
      <c r="AD21" s="36">
        <v>2</v>
      </c>
      <c r="AE21" s="79">
        <f>SUM(AC21*AD21)</f>
        <v>6</v>
      </c>
      <c r="AF21" s="39" t="s">
        <v>254</v>
      </c>
      <c r="AG21" s="39" t="s">
        <v>469</v>
      </c>
      <c r="AH21" s="39">
        <v>3</v>
      </c>
      <c r="AI21" s="39">
        <v>2</v>
      </c>
      <c r="AJ21" s="79">
        <f>SUM(AH21*AI21)</f>
        <v>6</v>
      </c>
    </row>
    <row r="22" spans="2:36" ht="31.5" customHeight="1" x14ac:dyDescent="0.45">
      <c r="B22" s="5" t="s">
        <v>342</v>
      </c>
      <c r="C22" s="16"/>
      <c r="D22" s="16"/>
      <c r="E22" s="16"/>
      <c r="F22" s="16"/>
      <c r="G22" s="16"/>
      <c r="H22" s="16"/>
      <c r="I22" s="16"/>
      <c r="J22" s="5"/>
      <c r="K22" s="16"/>
      <c r="L22" s="16"/>
      <c r="M22" s="16"/>
      <c r="N22" s="16"/>
      <c r="O22" s="5"/>
      <c r="Q22" s="17"/>
      <c r="R22" s="17"/>
      <c r="S22" s="17"/>
      <c r="T22" s="17"/>
      <c r="U22" s="5"/>
      <c r="V22" s="16"/>
      <c r="W22" s="16"/>
      <c r="X22" s="16"/>
      <c r="Y22" s="16"/>
      <c r="Z22" s="5"/>
      <c r="AA22" s="16"/>
      <c r="AB22" s="16"/>
      <c r="AC22" s="16"/>
      <c r="AD22" s="16"/>
      <c r="AE22" s="5"/>
      <c r="AF22" s="16"/>
      <c r="AG22" s="16"/>
      <c r="AH22" s="16"/>
      <c r="AI22" s="16"/>
      <c r="AJ22" s="5"/>
    </row>
    <row r="23" spans="2:36" ht="143.25" customHeight="1" x14ac:dyDescent="0.45">
      <c r="B23" s="80" t="s">
        <v>230</v>
      </c>
      <c r="C23" s="80" t="s">
        <v>21</v>
      </c>
      <c r="D23" s="80" t="s">
        <v>28</v>
      </c>
      <c r="E23" s="80" t="s">
        <v>343</v>
      </c>
      <c r="F23" s="18" t="s">
        <v>407</v>
      </c>
      <c r="G23" s="18" t="s">
        <v>408</v>
      </c>
      <c r="H23" s="18">
        <v>3</v>
      </c>
      <c r="I23" s="18">
        <v>2</v>
      </c>
      <c r="J23" s="46">
        <f>SUM(H23*I23)</f>
        <v>6</v>
      </c>
      <c r="K23" s="19" t="s">
        <v>29</v>
      </c>
      <c r="L23" s="19" t="s">
        <v>231</v>
      </c>
      <c r="M23" s="19">
        <v>3</v>
      </c>
      <c r="N23" s="19">
        <v>2</v>
      </c>
      <c r="O23" s="46">
        <f>SUM(M23*N23)</f>
        <v>6</v>
      </c>
      <c r="Q23" s="19" t="s">
        <v>407</v>
      </c>
      <c r="R23" s="19" t="s">
        <v>409</v>
      </c>
      <c r="S23" s="19">
        <v>3</v>
      </c>
      <c r="T23" s="19">
        <v>2</v>
      </c>
      <c r="U23" s="46">
        <f t="shared" ref="U23" si="10">SUM(S23*T23)</f>
        <v>6</v>
      </c>
      <c r="V23" s="34" t="s">
        <v>243</v>
      </c>
      <c r="W23" s="34" t="s">
        <v>308</v>
      </c>
      <c r="X23" s="34">
        <v>3</v>
      </c>
      <c r="Y23" s="34">
        <v>2</v>
      </c>
      <c r="Z23" s="46">
        <f t="shared" ref="Z23" si="11">SUM(X23*Y23)</f>
        <v>6</v>
      </c>
      <c r="AA23" s="37" t="s">
        <v>255</v>
      </c>
      <c r="AB23" s="37" t="s">
        <v>409</v>
      </c>
      <c r="AC23" s="37">
        <v>3</v>
      </c>
      <c r="AD23" s="37">
        <v>2</v>
      </c>
      <c r="AE23" s="46">
        <f t="shared" ref="AE23" si="12">SUM(AC23*AD23)</f>
        <v>6</v>
      </c>
      <c r="AF23" s="40" t="s">
        <v>255</v>
      </c>
      <c r="AG23" s="40" t="s">
        <v>408</v>
      </c>
      <c r="AH23" s="40">
        <v>3</v>
      </c>
      <c r="AI23" s="40">
        <v>2</v>
      </c>
      <c r="AJ23" s="46">
        <f t="shared" ref="AJ23" si="13">SUM(AH23*AI23)</f>
        <v>6</v>
      </c>
    </row>
    <row r="24" spans="2:36" ht="139.5" customHeight="1" x14ac:dyDescent="0.45">
      <c r="B24" s="6" t="s">
        <v>295</v>
      </c>
      <c r="C24" s="80" t="s">
        <v>21</v>
      </c>
      <c r="D24" s="80" t="s">
        <v>28</v>
      </c>
      <c r="E24" s="6" t="s">
        <v>344</v>
      </c>
      <c r="F24" s="18" t="s">
        <v>297</v>
      </c>
      <c r="G24" s="18" t="s">
        <v>321</v>
      </c>
      <c r="H24" s="18">
        <v>3</v>
      </c>
      <c r="I24" s="18">
        <v>2</v>
      </c>
      <c r="J24" s="46">
        <f>SUM(H24*I24)</f>
        <v>6</v>
      </c>
      <c r="K24" s="19" t="s">
        <v>29</v>
      </c>
      <c r="L24" s="19" t="s">
        <v>231</v>
      </c>
      <c r="M24" s="19">
        <v>3</v>
      </c>
      <c r="N24" s="19">
        <v>2</v>
      </c>
      <c r="O24" s="46">
        <f>SUM(M24*N24)</f>
        <v>6</v>
      </c>
      <c r="Q24" s="19" t="s">
        <v>410</v>
      </c>
      <c r="R24" s="19" t="s">
        <v>296</v>
      </c>
      <c r="S24" s="19">
        <v>3</v>
      </c>
      <c r="T24" s="19">
        <v>2</v>
      </c>
      <c r="U24" s="46">
        <f t="shared" ref="U24" si="14">SUM(S24*T24)</f>
        <v>6</v>
      </c>
      <c r="V24" s="34" t="s">
        <v>298</v>
      </c>
      <c r="W24" s="34" t="s">
        <v>296</v>
      </c>
      <c r="X24" s="34">
        <v>3</v>
      </c>
      <c r="Y24" s="34">
        <v>2</v>
      </c>
      <c r="Z24" s="46">
        <f t="shared" ref="Z24" si="15">SUM(X24*Y24)</f>
        <v>6</v>
      </c>
      <c r="AA24" s="37" t="s">
        <v>410</v>
      </c>
      <c r="AB24" s="47"/>
      <c r="AC24" s="37">
        <v>3</v>
      </c>
      <c r="AD24" s="37">
        <v>2</v>
      </c>
      <c r="AE24" s="46">
        <f t="shared" ref="AE24" si="16">SUM(AC24*AD24)</f>
        <v>6</v>
      </c>
      <c r="AF24" s="40" t="s">
        <v>253</v>
      </c>
      <c r="AG24" s="40" t="s">
        <v>406</v>
      </c>
      <c r="AH24" s="40">
        <v>3</v>
      </c>
      <c r="AI24" s="40">
        <v>0</v>
      </c>
      <c r="AJ24" s="23">
        <f t="shared" ref="AJ24" si="17">SUM(AH24*AI24)</f>
        <v>0</v>
      </c>
    </row>
    <row r="25" spans="2:36" ht="31.5" customHeight="1" x14ac:dyDescent="0.45">
      <c r="B25" s="48" t="s">
        <v>345</v>
      </c>
      <c r="C25" s="49"/>
      <c r="D25" s="49"/>
      <c r="E25" s="49"/>
      <c r="F25" s="49"/>
      <c r="G25" s="49"/>
      <c r="H25" s="49"/>
      <c r="I25" s="49"/>
      <c r="J25" s="48"/>
      <c r="K25" s="49"/>
      <c r="L25" s="49"/>
      <c r="M25" s="49"/>
      <c r="N25" s="49"/>
      <c r="O25" s="48"/>
      <c r="Q25" s="49"/>
      <c r="R25" s="49"/>
      <c r="S25" s="49"/>
      <c r="T25" s="49"/>
      <c r="U25" s="48"/>
      <c r="V25" s="49"/>
      <c r="W25" s="49"/>
      <c r="X25" s="49"/>
      <c r="Y25" s="49"/>
      <c r="Z25" s="48"/>
      <c r="AA25" s="49"/>
      <c r="AB25" s="49"/>
      <c r="AC25" s="49"/>
      <c r="AD25" s="49"/>
      <c r="AE25" s="48"/>
      <c r="AF25" s="49"/>
      <c r="AG25" s="49"/>
      <c r="AH25" s="49"/>
      <c r="AI25" s="49"/>
      <c r="AJ25" s="48"/>
    </row>
    <row r="26" spans="2:36" ht="200.25" customHeight="1" x14ac:dyDescent="0.45">
      <c r="B26" s="6" t="s">
        <v>346</v>
      </c>
      <c r="C26" s="6" t="s">
        <v>30</v>
      </c>
      <c r="D26" s="6" t="s">
        <v>19</v>
      </c>
      <c r="E26" s="6" t="s">
        <v>268</v>
      </c>
      <c r="F26" s="15" t="s">
        <v>411</v>
      </c>
      <c r="G26" s="15" t="s">
        <v>412</v>
      </c>
      <c r="H26" s="15">
        <v>3</v>
      </c>
      <c r="I26" s="15">
        <v>1</v>
      </c>
      <c r="J26" s="21">
        <f t="shared" si="0"/>
        <v>3</v>
      </c>
      <c r="K26" s="17" t="s">
        <v>31</v>
      </c>
      <c r="L26" s="17" t="s">
        <v>232</v>
      </c>
      <c r="M26" s="17">
        <v>3</v>
      </c>
      <c r="N26" s="17">
        <v>1</v>
      </c>
      <c r="O26" s="21">
        <f t="shared" si="1"/>
        <v>3</v>
      </c>
      <c r="Q26" s="17" t="s">
        <v>31</v>
      </c>
      <c r="R26" s="17" t="s">
        <v>412</v>
      </c>
      <c r="S26" s="17">
        <v>3</v>
      </c>
      <c r="T26" s="17">
        <v>1</v>
      </c>
      <c r="U26" s="21">
        <f t="shared" ref="U26:U43" si="18">SUM(S26*T26)</f>
        <v>3</v>
      </c>
      <c r="V26" s="33" t="s">
        <v>411</v>
      </c>
      <c r="W26" s="33" t="s">
        <v>412</v>
      </c>
      <c r="X26" s="33">
        <v>3</v>
      </c>
      <c r="Y26" s="33">
        <v>1</v>
      </c>
      <c r="Z26" s="21">
        <f t="shared" ref="Z26:Z43" si="19">SUM(X26*Y26)</f>
        <v>3</v>
      </c>
      <c r="AA26" s="36" t="s">
        <v>411</v>
      </c>
      <c r="AB26" s="36" t="s">
        <v>412</v>
      </c>
      <c r="AC26" s="36">
        <v>3</v>
      </c>
      <c r="AD26" s="36">
        <v>1</v>
      </c>
      <c r="AE26" s="21">
        <f t="shared" ref="AE26:AE43" si="20">SUM(AC26*AD26)</f>
        <v>3</v>
      </c>
      <c r="AF26" s="39" t="s">
        <v>411</v>
      </c>
      <c r="AG26" s="39" t="s">
        <v>412</v>
      </c>
      <c r="AH26" s="39">
        <v>3</v>
      </c>
      <c r="AI26" s="39">
        <v>1</v>
      </c>
      <c r="AJ26" s="21">
        <f t="shared" ref="AJ26:AJ43" si="21">SUM(AH26*AI26)</f>
        <v>3</v>
      </c>
    </row>
    <row r="27" spans="2:36" ht="110.25" customHeight="1" x14ac:dyDescent="0.45">
      <c r="B27" s="6"/>
      <c r="C27" s="6"/>
      <c r="D27" s="6"/>
      <c r="E27" s="6" t="s">
        <v>269</v>
      </c>
      <c r="F27" s="15" t="s">
        <v>33</v>
      </c>
      <c r="G27" s="15" t="s">
        <v>413</v>
      </c>
      <c r="H27" s="15">
        <v>3</v>
      </c>
      <c r="I27" s="15">
        <v>1</v>
      </c>
      <c r="J27" s="21">
        <f t="shared" si="0"/>
        <v>3</v>
      </c>
      <c r="K27" s="17" t="s">
        <v>33</v>
      </c>
      <c r="L27" s="17" t="s">
        <v>32</v>
      </c>
      <c r="M27" s="17">
        <v>3</v>
      </c>
      <c r="N27" s="17">
        <v>2</v>
      </c>
      <c r="O27" s="22">
        <f t="shared" si="1"/>
        <v>6</v>
      </c>
      <c r="Q27" s="17" t="s">
        <v>33</v>
      </c>
      <c r="R27" s="17" t="s">
        <v>413</v>
      </c>
      <c r="S27" s="17">
        <v>3</v>
      </c>
      <c r="T27" s="17">
        <v>1</v>
      </c>
      <c r="U27" s="21">
        <f t="shared" si="18"/>
        <v>3</v>
      </c>
      <c r="V27" s="33" t="s">
        <v>33</v>
      </c>
      <c r="W27" s="33" t="s">
        <v>413</v>
      </c>
      <c r="X27" s="33">
        <v>3</v>
      </c>
      <c r="Y27" s="33">
        <v>1</v>
      </c>
      <c r="Z27" s="21">
        <f t="shared" si="19"/>
        <v>3</v>
      </c>
      <c r="AA27" s="36" t="s">
        <v>33</v>
      </c>
      <c r="AB27" s="36" t="s">
        <v>413</v>
      </c>
      <c r="AC27" s="36">
        <v>3</v>
      </c>
      <c r="AD27" s="36">
        <v>1</v>
      </c>
      <c r="AE27" s="21">
        <f t="shared" si="20"/>
        <v>3</v>
      </c>
      <c r="AF27" s="39" t="s">
        <v>33</v>
      </c>
      <c r="AG27" s="39" t="s">
        <v>413</v>
      </c>
      <c r="AH27" s="39">
        <v>3</v>
      </c>
      <c r="AI27" s="39">
        <v>1</v>
      </c>
      <c r="AJ27" s="21">
        <f t="shared" si="21"/>
        <v>3</v>
      </c>
    </row>
    <row r="28" spans="2:36" ht="111.75" customHeight="1" x14ac:dyDescent="0.45">
      <c r="B28" s="6"/>
      <c r="C28" s="6"/>
      <c r="D28" s="6"/>
      <c r="E28" s="6" t="s">
        <v>270</v>
      </c>
      <c r="F28" s="15" t="s">
        <v>217</v>
      </c>
      <c r="G28" s="15" t="s">
        <v>414</v>
      </c>
      <c r="H28" s="15">
        <v>2</v>
      </c>
      <c r="I28" s="15">
        <v>2</v>
      </c>
      <c r="J28" s="21">
        <f t="shared" si="0"/>
        <v>4</v>
      </c>
      <c r="K28" s="17" t="s">
        <v>34</v>
      </c>
      <c r="L28" s="17" t="s">
        <v>35</v>
      </c>
      <c r="M28" s="17">
        <v>3</v>
      </c>
      <c r="N28" s="17">
        <v>2</v>
      </c>
      <c r="O28" s="22">
        <f t="shared" si="1"/>
        <v>6</v>
      </c>
      <c r="Q28" s="17" t="s">
        <v>34</v>
      </c>
      <c r="R28" s="17" t="s">
        <v>415</v>
      </c>
      <c r="S28" s="17">
        <v>2</v>
      </c>
      <c r="T28" s="17">
        <v>2</v>
      </c>
      <c r="U28" s="21">
        <f t="shared" si="18"/>
        <v>4</v>
      </c>
      <c r="V28" s="33" t="s">
        <v>284</v>
      </c>
      <c r="W28" s="33" t="s">
        <v>415</v>
      </c>
      <c r="X28" s="33">
        <v>2</v>
      </c>
      <c r="Y28" s="33">
        <v>2</v>
      </c>
      <c r="Z28" s="21">
        <f t="shared" si="19"/>
        <v>4</v>
      </c>
      <c r="AA28" s="36" t="s">
        <v>256</v>
      </c>
      <c r="AB28" s="36" t="s">
        <v>406</v>
      </c>
      <c r="AC28" s="36">
        <v>2</v>
      </c>
      <c r="AD28" s="36">
        <v>2</v>
      </c>
      <c r="AE28" s="21">
        <f t="shared" si="20"/>
        <v>4</v>
      </c>
      <c r="AF28" s="39" t="s">
        <v>284</v>
      </c>
      <c r="AG28" s="39" t="s">
        <v>470</v>
      </c>
      <c r="AH28" s="39">
        <v>2</v>
      </c>
      <c r="AI28" s="39">
        <v>2</v>
      </c>
      <c r="AJ28" s="21">
        <f t="shared" si="21"/>
        <v>4</v>
      </c>
    </row>
    <row r="29" spans="2:36" ht="111.75" customHeight="1" x14ac:dyDescent="0.45">
      <c r="B29" s="6"/>
      <c r="C29" s="6"/>
      <c r="D29" s="6"/>
      <c r="E29" s="6" t="s">
        <v>271</v>
      </c>
      <c r="F29" s="15"/>
      <c r="G29" s="15" t="s">
        <v>416</v>
      </c>
      <c r="H29" s="15">
        <v>3</v>
      </c>
      <c r="I29" s="15">
        <v>2</v>
      </c>
      <c r="J29" s="22">
        <f t="shared" si="0"/>
        <v>6</v>
      </c>
      <c r="K29" s="17"/>
      <c r="L29" s="17"/>
      <c r="M29" s="17"/>
      <c r="N29" s="17"/>
      <c r="O29" s="22"/>
      <c r="Q29" s="17"/>
      <c r="R29" s="17" t="s">
        <v>416</v>
      </c>
      <c r="S29" s="17"/>
      <c r="T29" s="17"/>
      <c r="U29" s="21"/>
      <c r="V29" s="33"/>
      <c r="W29" s="33" t="s">
        <v>416</v>
      </c>
      <c r="X29" s="33"/>
      <c r="Y29" s="33"/>
      <c r="Z29" s="21"/>
      <c r="AA29" s="36"/>
      <c r="AB29" s="36" t="s">
        <v>416</v>
      </c>
      <c r="AC29" s="36"/>
      <c r="AD29" s="36"/>
      <c r="AE29" s="21"/>
      <c r="AF29" s="39"/>
      <c r="AG29" s="39" t="s">
        <v>416</v>
      </c>
      <c r="AH29" s="39"/>
      <c r="AI29" s="39"/>
      <c r="AJ29" s="21"/>
    </row>
    <row r="30" spans="2:36" ht="265.25" customHeight="1" x14ac:dyDescent="0.45">
      <c r="B30" s="6" t="s">
        <v>347</v>
      </c>
      <c r="C30" s="6" t="s">
        <v>36</v>
      </c>
      <c r="D30" s="6" t="s">
        <v>19</v>
      </c>
      <c r="E30" s="6" t="s">
        <v>509</v>
      </c>
      <c r="F30" s="15" t="s">
        <v>417</v>
      </c>
      <c r="G30" s="15" t="s">
        <v>330</v>
      </c>
      <c r="H30" s="15">
        <v>3</v>
      </c>
      <c r="I30" s="15">
        <v>2</v>
      </c>
      <c r="J30" s="22">
        <f t="shared" si="0"/>
        <v>6</v>
      </c>
      <c r="K30" s="17" t="s">
        <v>37</v>
      </c>
      <c r="L30" s="17" t="s">
        <v>38</v>
      </c>
      <c r="M30" s="17">
        <v>3</v>
      </c>
      <c r="N30" s="17">
        <v>2</v>
      </c>
      <c r="O30" s="22">
        <f t="shared" si="1"/>
        <v>6</v>
      </c>
      <c r="Q30" s="17" t="s">
        <v>417</v>
      </c>
      <c r="R30" s="17" t="s">
        <v>330</v>
      </c>
      <c r="S30" s="17">
        <v>3</v>
      </c>
      <c r="T30" s="17">
        <v>2</v>
      </c>
      <c r="U30" s="22">
        <f t="shared" si="18"/>
        <v>6</v>
      </c>
      <c r="V30" s="33" t="s">
        <v>417</v>
      </c>
      <c r="W30" s="33" t="s">
        <v>330</v>
      </c>
      <c r="X30" s="33">
        <v>3</v>
      </c>
      <c r="Y30" s="33">
        <v>2</v>
      </c>
      <c r="Z30" s="22">
        <f t="shared" si="19"/>
        <v>6</v>
      </c>
      <c r="AA30" s="36" t="s">
        <v>471</v>
      </c>
      <c r="AB30" s="36" t="s">
        <v>330</v>
      </c>
      <c r="AC30" s="36">
        <v>3</v>
      </c>
      <c r="AD30" s="36">
        <v>2</v>
      </c>
      <c r="AE30" s="22">
        <f t="shared" si="20"/>
        <v>6</v>
      </c>
      <c r="AF30" s="39" t="s">
        <v>417</v>
      </c>
      <c r="AG30" s="39" t="s">
        <v>330</v>
      </c>
      <c r="AH30" s="39">
        <v>3</v>
      </c>
      <c r="AI30" s="39">
        <v>2</v>
      </c>
      <c r="AJ30" s="22">
        <f t="shared" si="21"/>
        <v>6</v>
      </c>
    </row>
    <row r="31" spans="2:36" ht="228" customHeight="1" x14ac:dyDescent="0.45">
      <c r="B31" s="6" t="s">
        <v>300</v>
      </c>
      <c r="C31" s="6" t="s">
        <v>303</v>
      </c>
      <c r="D31" s="6" t="s">
        <v>302</v>
      </c>
      <c r="E31" s="6" t="s">
        <v>301</v>
      </c>
      <c r="F31" s="15"/>
      <c r="G31" s="15" t="s">
        <v>418</v>
      </c>
      <c r="H31" s="15">
        <v>3</v>
      </c>
      <c r="I31" s="15">
        <v>2</v>
      </c>
      <c r="J31" s="22">
        <f t="shared" si="0"/>
        <v>6</v>
      </c>
      <c r="K31" s="17"/>
      <c r="L31" s="17"/>
      <c r="M31" s="17"/>
      <c r="N31" s="17"/>
      <c r="O31" s="22"/>
      <c r="Q31" s="17"/>
      <c r="R31" s="17" t="s">
        <v>419</v>
      </c>
      <c r="S31" s="17">
        <v>3</v>
      </c>
      <c r="T31" s="17">
        <v>2</v>
      </c>
      <c r="U31" s="22">
        <f t="shared" si="18"/>
        <v>6</v>
      </c>
      <c r="V31" s="33"/>
      <c r="W31" s="33" t="s">
        <v>472</v>
      </c>
      <c r="X31" s="33">
        <v>3</v>
      </c>
      <c r="Y31" s="33">
        <v>2</v>
      </c>
      <c r="Z31" s="22">
        <f t="shared" si="19"/>
        <v>6</v>
      </c>
      <c r="AA31" s="36"/>
      <c r="AB31" s="36" t="s">
        <v>304</v>
      </c>
      <c r="AC31" s="36">
        <v>3</v>
      </c>
      <c r="AD31" s="36">
        <v>1</v>
      </c>
      <c r="AE31" s="21">
        <f t="shared" si="20"/>
        <v>3</v>
      </c>
      <c r="AF31" s="39"/>
      <c r="AG31" s="39" t="s">
        <v>304</v>
      </c>
      <c r="AH31" s="39">
        <v>3</v>
      </c>
      <c r="AI31" s="39">
        <v>1</v>
      </c>
      <c r="AJ31" s="21">
        <f t="shared" si="21"/>
        <v>3</v>
      </c>
    </row>
    <row r="32" spans="2:36" ht="119.25" customHeight="1" x14ac:dyDescent="0.45">
      <c r="B32" s="6" t="s">
        <v>39</v>
      </c>
      <c r="C32" s="6" t="s">
        <v>349</v>
      </c>
      <c r="D32" s="6" t="s">
        <v>40</v>
      </c>
      <c r="E32" s="6" t="s">
        <v>233</v>
      </c>
      <c r="F32" s="15"/>
      <c r="G32" s="15" t="s">
        <v>41</v>
      </c>
      <c r="H32" s="15">
        <v>3</v>
      </c>
      <c r="I32" s="15">
        <v>2</v>
      </c>
      <c r="J32" s="22">
        <f t="shared" si="0"/>
        <v>6</v>
      </c>
      <c r="K32" s="17"/>
      <c r="L32" s="17" t="s">
        <v>41</v>
      </c>
      <c r="M32" s="17">
        <v>3</v>
      </c>
      <c r="N32" s="17">
        <v>2</v>
      </c>
      <c r="O32" s="22">
        <f t="shared" si="1"/>
        <v>6</v>
      </c>
      <c r="Q32" s="17"/>
      <c r="R32" s="17" t="s">
        <v>41</v>
      </c>
      <c r="S32" s="17">
        <v>3</v>
      </c>
      <c r="T32" s="17">
        <v>2</v>
      </c>
      <c r="U32" s="22">
        <f t="shared" si="18"/>
        <v>6</v>
      </c>
      <c r="V32" s="33"/>
      <c r="W32" s="33" t="s">
        <v>41</v>
      </c>
      <c r="X32" s="33">
        <v>3</v>
      </c>
      <c r="Y32" s="33">
        <v>2</v>
      </c>
      <c r="Z32" s="22">
        <f t="shared" si="19"/>
        <v>6</v>
      </c>
      <c r="AA32" s="36"/>
      <c r="AB32" s="36" t="s">
        <v>41</v>
      </c>
      <c r="AC32" s="36">
        <v>3</v>
      </c>
      <c r="AD32" s="36">
        <v>2</v>
      </c>
      <c r="AE32" s="22">
        <f t="shared" si="20"/>
        <v>6</v>
      </c>
      <c r="AF32" s="39"/>
      <c r="AG32" s="39" t="s">
        <v>41</v>
      </c>
      <c r="AH32" s="39">
        <v>3</v>
      </c>
      <c r="AI32" s="39">
        <v>2</v>
      </c>
      <c r="AJ32" s="22">
        <f t="shared" si="21"/>
        <v>6</v>
      </c>
    </row>
    <row r="33" spans="2:36" ht="100.5" customHeight="1" x14ac:dyDescent="0.45">
      <c r="B33" s="6" t="s">
        <v>42</v>
      </c>
      <c r="C33" s="6" t="s">
        <v>350</v>
      </c>
      <c r="D33" s="6" t="s">
        <v>43</v>
      </c>
      <c r="E33" s="6" t="s">
        <v>285</v>
      </c>
      <c r="F33" s="15" t="s">
        <v>214</v>
      </c>
      <c r="G33" s="15" t="s">
        <v>272</v>
      </c>
      <c r="H33" s="15">
        <v>3</v>
      </c>
      <c r="I33" s="15">
        <v>2</v>
      </c>
      <c r="J33" s="22">
        <f t="shared" si="0"/>
        <v>6</v>
      </c>
      <c r="K33" s="17" t="s">
        <v>44</v>
      </c>
      <c r="L33" s="17" t="s">
        <v>45</v>
      </c>
      <c r="M33" s="17">
        <v>3</v>
      </c>
      <c r="N33" s="17">
        <v>2</v>
      </c>
      <c r="O33" s="22">
        <f t="shared" si="1"/>
        <v>6</v>
      </c>
      <c r="Q33" s="17" t="s">
        <v>214</v>
      </c>
      <c r="R33" s="17" t="s">
        <v>272</v>
      </c>
      <c r="S33" s="17">
        <v>3</v>
      </c>
      <c r="T33" s="17">
        <v>2</v>
      </c>
      <c r="U33" s="22">
        <f t="shared" si="18"/>
        <v>6</v>
      </c>
      <c r="V33" s="33" t="s">
        <v>214</v>
      </c>
      <c r="W33" s="33" t="s">
        <v>473</v>
      </c>
      <c r="X33" s="33">
        <v>3</v>
      </c>
      <c r="Y33" s="33">
        <v>2</v>
      </c>
      <c r="Z33" s="22">
        <f t="shared" si="19"/>
        <v>6</v>
      </c>
      <c r="AA33" s="36" t="s">
        <v>214</v>
      </c>
      <c r="AB33" s="36" t="s">
        <v>473</v>
      </c>
      <c r="AC33" s="36">
        <v>3</v>
      </c>
      <c r="AD33" s="36">
        <v>2</v>
      </c>
      <c r="AE33" s="22">
        <f t="shared" si="20"/>
        <v>6</v>
      </c>
      <c r="AF33" s="39" t="s">
        <v>214</v>
      </c>
      <c r="AG33" s="39" t="s">
        <v>473</v>
      </c>
      <c r="AH33" s="39">
        <v>3</v>
      </c>
      <c r="AI33" s="39">
        <v>2</v>
      </c>
      <c r="AJ33" s="22">
        <f t="shared" si="21"/>
        <v>6</v>
      </c>
    </row>
    <row r="34" spans="2:36" ht="136.5" customHeight="1" x14ac:dyDescent="0.45">
      <c r="B34" s="6" t="s">
        <v>348</v>
      </c>
      <c r="C34" s="6" t="s">
        <v>351</v>
      </c>
      <c r="D34" s="6" t="s">
        <v>46</v>
      </c>
      <c r="E34" s="6" t="s">
        <v>274</v>
      </c>
      <c r="F34" s="15"/>
      <c r="G34" s="15" t="s">
        <v>332</v>
      </c>
      <c r="H34" s="15">
        <v>3</v>
      </c>
      <c r="I34" s="15">
        <v>2</v>
      </c>
      <c r="J34" s="22">
        <f t="shared" si="0"/>
        <v>6</v>
      </c>
      <c r="K34" s="17" t="s">
        <v>47</v>
      </c>
      <c r="L34" s="17" t="s">
        <v>48</v>
      </c>
      <c r="M34" s="17">
        <v>3</v>
      </c>
      <c r="N34" s="17">
        <v>2</v>
      </c>
      <c r="O34" s="22">
        <f t="shared" si="1"/>
        <v>6</v>
      </c>
      <c r="Q34" s="17"/>
      <c r="R34" s="17" t="s">
        <v>332</v>
      </c>
      <c r="S34" s="17">
        <v>3</v>
      </c>
      <c r="T34" s="17">
        <v>2</v>
      </c>
      <c r="U34" s="22">
        <f t="shared" si="18"/>
        <v>6</v>
      </c>
      <c r="V34" s="33"/>
      <c r="W34" s="33" t="s">
        <v>332</v>
      </c>
      <c r="X34" s="33">
        <v>3</v>
      </c>
      <c r="Y34" s="33">
        <v>2</v>
      </c>
      <c r="Z34" s="22">
        <f t="shared" si="19"/>
        <v>6</v>
      </c>
      <c r="AA34" s="36"/>
      <c r="AB34" s="36" t="s">
        <v>332</v>
      </c>
      <c r="AC34" s="36">
        <v>3</v>
      </c>
      <c r="AD34" s="36">
        <v>2</v>
      </c>
      <c r="AE34" s="22">
        <f t="shared" si="20"/>
        <v>6</v>
      </c>
      <c r="AF34" s="39"/>
      <c r="AG34" s="39" t="s">
        <v>332</v>
      </c>
      <c r="AH34" s="39">
        <v>3</v>
      </c>
      <c r="AI34" s="39">
        <v>2</v>
      </c>
      <c r="AJ34" s="22">
        <f t="shared" si="21"/>
        <v>6</v>
      </c>
    </row>
    <row r="35" spans="2:36" ht="132" customHeight="1" x14ac:dyDescent="0.45">
      <c r="B35" s="6" t="s">
        <v>352</v>
      </c>
      <c r="C35" s="6" t="s">
        <v>353</v>
      </c>
      <c r="D35" s="6" t="s">
        <v>46</v>
      </c>
      <c r="E35" s="6" t="s">
        <v>286</v>
      </c>
      <c r="F35" s="15"/>
      <c r="G35" s="15" t="s">
        <v>331</v>
      </c>
      <c r="H35" s="15">
        <v>3</v>
      </c>
      <c r="I35" s="15">
        <v>2</v>
      </c>
      <c r="J35" s="22">
        <f t="shared" si="0"/>
        <v>6</v>
      </c>
      <c r="K35" s="17" t="s">
        <v>49</v>
      </c>
      <c r="L35" s="17" t="s">
        <v>197</v>
      </c>
      <c r="M35" s="17">
        <v>3</v>
      </c>
      <c r="N35" s="17">
        <v>2</v>
      </c>
      <c r="O35" s="22">
        <f t="shared" si="1"/>
        <v>6</v>
      </c>
      <c r="Q35" s="17"/>
      <c r="R35" s="17" t="s">
        <v>331</v>
      </c>
      <c r="S35" s="17">
        <v>3</v>
      </c>
      <c r="T35" s="17">
        <v>2</v>
      </c>
      <c r="U35" s="22">
        <f t="shared" si="18"/>
        <v>6</v>
      </c>
      <c r="V35" s="33"/>
      <c r="W35" s="33" t="s">
        <v>331</v>
      </c>
      <c r="X35" s="33">
        <v>3</v>
      </c>
      <c r="Y35" s="33">
        <v>2</v>
      </c>
      <c r="Z35" s="22">
        <f t="shared" si="19"/>
        <v>6</v>
      </c>
      <c r="AA35" s="36"/>
      <c r="AB35" s="36" t="s">
        <v>331</v>
      </c>
      <c r="AC35" s="36">
        <v>3</v>
      </c>
      <c r="AD35" s="36">
        <v>2</v>
      </c>
      <c r="AE35" s="22">
        <f t="shared" si="20"/>
        <v>6</v>
      </c>
      <c r="AF35" s="39"/>
      <c r="AG35" s="39" t="s">
        <v>331</v>
      </c>
      <c r="AH35" s="39">
        <v>3</v>
      </c>
      <c r="AI35" s="39">
        <v>2</v>
      </c>
      <c r="AJ35" s="22">
        <f t="shared" si="21"/>
        <v>6</v>
      </c>
    </row>
    <row r="36" spans="2:36" ht="98.25" customHeight="1" x14ac:dyDescent="0.45">
      <c r="B36" s="6"/>
      <c r="C36" s="6"/>
      <c r="D36" s="6"/>
      <c r="E36" s="6" t="s">
        <v>354</v>
      </c>
      <c r="F36" s="15"/>
      <c r="G36" s="15" t="s">
        <v>244</v>
      </c>
      <c r="H36" s="15">
        <v>3</v>
      </c>
      <c r="I36" s="15">
        <v>1</v>
      </c>
      <c r="J36" s="21">
        <f t="shared" si="0"/>
        <v>3</v>
      </c>
      <c r="K36" s="17"/>
      <c r="L36" s="17" t="s">
        <v>50</v>
      </c>
      <c r="M36" s="17">
        <v>3</v>
      </c>
      <c r="N36" s="17">
        <v>1</v>
      </c>
      <c r="O36" s="21">
        <f t="shared" si="1"/>
        <v>3</v>
      </c>
      <c r="Q36" s="17"/>
      <c r="R36" s="17" t="s">
        <v>244</v>
      </c>
      <c r="S36" s="17">
        <v>3</v>
      </c>
      <c r="T36" s="17">
        <v>1</v>
      </c>
      <c r="U36" s="21">
        <f t="shared" si="18"/>
        <v>3</v>
      </c>
      <c r="V36" s="33"/>
      <c r="W36" s="33" t="s">
        <v>474</v>
      </c>
      <c r="X36" s="33">
        <v>3</v>
      </c>
      <c r="Y36" s="33">
        <v>1</v>
      </c>
      <c r="Z36" s="21">
        <f t="shared" si="19"/>
        <v>3</v>
      </c>
      <c r="AA36" s="36"/>
      <c r="AB36" s="36" t="s">
        <v>474</v>
      </c>
      <c r="AC36" s="36">
        <v>3</v>
      </c>
      <c r="AD36" s="36">
        <v>1</v>
      </c>
      <c r="AE36" s="21">
        <f t="shared" si="20"/>
        <v>3</v>
      </c>
      <c r="AF36" s="39"/>
      <c r="AG36" s="39" t="s">
        <v>474</v>
      </c>
      <c r="AH36" s="39">
        <v>3</v>
      </c>
      <c r="AI36" s="39">
        <v>1</v>
      </c>
      <c r="AJ36" s="21">
        <f t="shared" si="21"/>
        <v>3</v>
      </c>
    </row>
    <row r="37" spans="2:36" ht="98.25" customHeight="1" x14ac:dyDescent="0.45">
      <c r="B37" s="6" t="s">
        <v>51</v>
      </c>
      <c r="C37" s="6" t="s">
        <v>353</v>
      </c>
      <c r="D37" s="6" t="s">
        <v>52</v>
      </c>
      <c r="E37" s="6" t="s">
        <v>334</v>
      </c>
      <c r="F37" s="15"/>
      <c r="G37" s="15" t="s">
        <v>333</v>
      </c>
      <c r="H37" s="15">
        <v>3</v>
      </c>
      <c r="I37" s="15">
        <v>1</v>
      </c>
      <c r="J37" s="21">
        <f>SUM(H36*I36)</f>
        <v>3</v>
      </c>
      <c r="K37" s="17"/>
      <c r="L37" s="17" t="s">
        <v>53</v>
      </c>
      <c r="M37" s="17">
        <v>3</v>
      </c>
      <c r="N37" s="17">
        <v>1</v>
      </c>
      <c r="O37" s="21">
        <f>SUM(M36*N36)</f>
        <v>3</v>
      </c>
      <c r="Q37" s="17"/>
      <c r="R37" s="17" t="s">
        <v>333</v>
      </c>
      <c r="S37" s="17">
        <v>3</v>
      </c>
      <c r="T37" s="17">
        <v>1</v>
      </c>
      <c r="U37" s="21">
        <f>SUM(S36*T36)</f>
        <v>3</v>
      </c>
      <c r="V37" s="33"/>
      <c r="W37" s="33" t="s">
        <v>296</v>
      </c>
      <c r="X37" s="33">
        <v>3</v>
      </c>
      <c r="Y37" s="33">
        <v>1</v>
      </c>
      <c r="Z37" s="21">
        <f>SUM(X36*Y36)</f>
        <v>3</v>
      </c>
      <c r="AA37" s="36"/>
      <c r="AB37" s="36" t="s">
        <v>296</v>
      </c>
      <c r="AC37" s="36">
        <v>3</v>
      </c>
      <c r="AD37" s="36">
        <v>1</v>
      </c>
      <c r="AE37" s="21">
        <f>SUM(AC36*AD36)</f>
        <v>3</v>
      </c>
      <c r="AF37" s="39"/>
      <c r="AG37" s="39" t="s">
        <v>296</v>
      </c>
      <c r="AH37" s="39">
        <v>3</v>
      </c>
      <c r="AI37" s="39">
        <v>1</v>
      </c>
      <c r="AJ37" s="21">
        <f>SUM(AH36*AI36)</f>
        <v>3</v>
      </c>
    </row>
    <row r="38" spans="2:36" ht="105.75" customHeight="1" x14ac:dyDescent="0.45">
      <c r="B38" s="5" t="s">
        <v>54</v>
      </c>
      <c r="C38" s="16" t="s">
        <v>355</v>
      </c>
      <c r="D38" s="16"/>
      <c r="E38" s="16" t="s">
        <v>273</v>
      </c>
      <c r="F38" s="16"/>
      <c r="G38" s="16" t="s">
        <v>421</v>
      </c>
      <c r="H38" s="16">
        <v>3</v>
      </c>
      <c r="I38" s="16">
        <v>2</v>
      </c>
      <c r="J38" s="22">
        <f t="shared" si="0"/>
        <v>6</v>
      </c>
      <c r="K38" s="16"/>
      <c r="L38" s="16" t="s">
        <v>198</v>
      </c>
      <c r="M38" s="16">
        <v>3</v>
      </c>
      <c r="N38" s="16">
        <v>2</v>
      </c>
      <c r="O38" s="22">
        <f t="shared" si="1"/>
        <v>6</v>
      </c>
      <c r="Q38" s="17"/>
      <c r="R38" s="17" t="s">
        <v>420</v>
      </c>
      <c r="S38" s="17">
        <v>3</v>
      </c>
      <c r="T38" s="17">
        <v>2</v>
      </c>
      <c r="U38" s="22">
        <f t="shared" si="18"/>
        <v>6</v>
      </c>
      <c r="V38" s="33"/>
      <c r="W38" s="33" t="s">
        <v>475</v>
      </c>
      <c r="X38" s="33">
        <v>3</v>
      </c>
      <c r="Y38" s="33">
        <v>2</v>
      </c>
      <c r="Z38" s="22">
        <f t="shared" si="19"/>
        <v>6</v>
      </c>
      <c r="AA38" s="36"/>
      <c r="AB38" s="36" t="s">
        <v>475</v>
      </c>
      <c r="AC38" s="36">
        <v>3</v>
      </c>
      <c r="AD38" s="36">
        <v>2</v>
      </c>
      <c r="AE38" s="22">
        <f t="shared" si="20"/>
        <v>6</v>
      </c>
      <c r="AF38" s="39"/>
      <c r="AG38" s="39" t="s">
        <v>475</v>
      </c>
      <c r="AH38" s="39">
        <v>3</v>
      </c>
      <c r="AI38" s="39">
        <v>2</v>
      </c>
      <c r="AJ38" s="22">
        <f t="shared" si="21"/>
        <v>6</v>
      </c>
    </row>
    <row r="39" spans="2:36" ht="151.5" customHeight="1" x14ac:dyDescent="0.45">
      <c r="B39" s="6" t="s">
        <v>356</v>
      </c>
      <c r="C39" s="6" t="s">
        <v>55</v>
      </c>
      <c r="D39" s="6" t="s">
        <v>46</v>
      </c>
      <c r="E39" s="6" t="s">
        <v>510</v>
      </c>
      <c r="F39" s="15"/>
      <c r="G39" s="15" t="s">
        <v>287</v>
      </c>
      <c r="H39" s="15">
        <v>3</v>
      </c>
      <c r="I39" s="15">
        <v>2</v>
      </c>
      <c r="J39" s="22">
        <f t="shared" si="0"/>
        <v>6</v>
      </c>
      <c r="K39" s="17" t="s">
        <v>56</v>
      </c>
      <c r="L39" s="17" t="s">
        <v>288</v>
      </c>
      <c r="M39" s="17">
        <v>3</v>
      </c>
      <c r="N39" s="17">
        <v>2</v>
      </c>
      <c r="O39" s="22">
        <f t="shared" si="1"/>
        <v>6</v>
      </c>
      <c r="Q39" s="17"/>
      <c r="R39" s="17" t="s">
        <v>422</v>
      </c>
      <c r="S39" s="17">
        <v>3</v>
      </c>
      <c r="T39" s="17">
        <v>2</v>
      </c>
      <c r="U39" s="22">
        <f t="shared" si="18"/>
        <v>6</v>
      </c>
      <c r="V39" s="33"/>
      <c r="W39" s="33" t="s">
        <v>289</v>
      </c>
      <c r="X39" s="33">
        <v>3</v>
      </c>
      <c r="Y39" s="33">
        <v>2</v>
      </c>
      <c r="Z39" s="22">
        <f t="shared" si="19"/>
        <v>6</v>
      </c>
      <c r="AA39" s="36"/>
      <c r="AB39" s="36" t="s">
        <v>289</v>
      </c>
      <c r="AC39" s="36">
        <v>3</v>
      </c>
      <c r="AD39" s="36">
        <v>2</v>
      </c>
      <c r="AE39" s="22">
        <f t="shared" si="20"/>
        <v>6</v>
      </c>
      <c r="AF39" s="39" t="s">
        <v>476</v>
      </c>
      <c r="AG39" s="39" t="s">
        <v>312</v>
      </c>
      <c r="AH39" s="39">
        <v>3</v>
      </c>
      <c r="AI39" s="39">
        <v>2</v>
      </c>
      <c r="AJ39" s="22">
        <f t="shared" si="21"/>
        <v>6</v>
      </c>
    </row>
    <row r="40" spans="2:36" ht="98.25" customHeight="1" x14ac:dyDescent="0.45">
      <c r="B40" s="6" t="s">
        <v>357</v>
      </c>
      <c r="C40" s="6" t="s">
        <v>358</v>
      </c>
      <c r="D40" s="6" t="s">
        <v>57</v>
      </c>
      <c r="E40" s="6" t="s">
        <v>322</v>
      </c>
      <c r="F40" s="15" t="s">
        <v>423</v>
      </c>
      <c r="G40" s="15" t="s">
        <v>424</v>
      </c>
      <c r="H40" s="15">
        <v>3</v>
      </c>
      <c r="I40" s="15">
        <v>1</v>
      </c>
      <c r="J40" s="21">
        <f t="shared" si="0"/>
        <v>3</v>
      </c>
      <c r="K40" s="17" t="s">
        <v>58</v>
      </c>
      <c r="L40" s="17" t="s">
        <v>59</v>
      </c>
      <c r="M40" s="17">
        <v>3</v>
      </c>
      <c r="N40" s="17">
        <v>1</v>
      </c>
      <c r="O40" s="21">
        <f t="shared" si="1"/>
        <v>3</v>
      </c>
      <c r="Q40" s="17" t="s">
        <v>423</v>
      </c>
      <c r="R40" s="17" t="s">
        <v>425</v>
      </c>
      <c r="S40" s="17">
        <v>3</v>
      </c>
      <c r="T40" s="17">
        <v>1</v>
      </c>
      <c r="U40" s="21">
        <f t="shared" si="18"/>
        <v>3</v>
      </c>
      <c r="V40" s="33" t="s">
        <v>423</v>
      </c>
      <c r="W40" s="33" t="s">
        <v>424</v>
      </c>
      <c r="X40" s="33">
        <v>3</v>
      </c>
      <c r="Y40" s="33">
        <v>1</v>
      </c>
      <c r="Z40" s="21">
        <f t="shared" si="19"/>
        <v>3</v>
      </c>
      <c r="AA40" s="36" t="s">
        <v>423</v>
      </c>
      <c r="AB40" s="36" t="s">
        <v>424</v>
      </c>
      <c r="AC40" s="36">
        <v>3</v>
      </c>
      <c r="AD40" s="36">
        <v>1</v>
      </c>
      <c r="AE40" s="21">
        <f t="shared" si="20"/>
        <v>3</v>
      </c>
      <c r="AF40" s="39" t="s">
        <v>423</v>
      </c>
      <c r="AG40" s="39" t="s">
        <v>424</v>
      </c>
      <c r="AH40" s="39">
        <v>3</v>
      </c>
      <c r="AI40" s="39">
        <v>1</v>
      </c>
      <c r="AJ40" s="21">
        <f t="shared" si="21"/>
        <v>3</v>
      </c>
    </row>
    <row r="41" spans="2:36" ht="142.5" customHeight="1" x14ac:dyDescent="0.45">
      <c r="B41" s="6" t="s">
        <v>60</v>
      </c>
      <c r="C41" s="6" t="s">
        <v>358</v>
      </c>
      <c r="D41" s="6" t="s">
        <v>57</v>
      </c>
      <c r="E41" s="6" t="s">
        <v>359</v>
      </c>
      <c r="F41" s="15" t="s">
        <v>257</v>
      </c>
      <c r="G41" s="15" t="s">
        <v>426</v>
      </c>
      <c r="H41" s="15">
        <v>3</v>
      </c>
      <c r="I41" s="15">
        <v>1</v>
      </c>
      <c r="J41" s="21">
        <f t="shared" si="0"/>
        <v>3</v>
      </c>
      <c r="K41" s="17" t="s">
        <v>61</v>
      </c>
      <c r="L41" s="17" t="s">
        <v>290</v>
      </c>
      <c r="M41" s="17">
        <v>3</v>
      </c>
      <c r="N41" s="17">
        <v>2</v>
      </c>
      <c r="O41" s="22">
        <f t="shared" si="1"/>
        <v>6</v>
      </c>
      <c r="Q41" s="17" t="s">
        <v>257</v>
      </c>
      <c r="R41" s="17" t="s">
        <v>426</v>
      </c>
      <c r="S41" s="17">
        <v>3</v>
      </c>
      <c r="T41" s="17">
        <v>1</v>
      </c>
      <c r="U41" s="21">
        <f t="shared" si="18"/>
        <v>3</v>
      </c>
      <c r="V41" s="33" t="s">
        <v>257</v>
      </c>
      <c r="W41" s="33" t="s">
        <v>275</v>
      </c>
      <c r="X41" s="33">
        <v>3</v>
      </c>
      <c r="Y41" s="33">
        <v>1</v>
      </c>
      <c r="Z41" s="21">
        <f t="shared" si="19"/>
        <v>3</v>
      </c>
      <c r="AA41" s="36" t="s">
        <v>477</v>
      </c>
      <c r="AB41" s="36" t="s">
        <v>209</v>
      </c>
      <c r="AC41" s="36">
        <v>3</v>
      </c>
      <c r="AD41" s="36">
        <v>1</v>
      </c>
      <c r="AE41" s="21">
        <f t="shared" si="20"/>
        <v>3</v>
      </c>
      <c r="AF41" s="39" t="s">
        <v>257</v>
      </c>
      <c r="AG41" s="39" t="s">
        <v>209</v>
      </c>
      <c r="AH41" s="39">
        <v>3</v>
      </c>
      <c r="AI41" s="39">
        <v>1</v>
      </c>
      <c r="AJ41" s="21">
        <f t="shared" si="21"/>
        <v>3</v>
      </c>
    </row>
    <row r="42" spans="2:36" ht="142.5" customHeight="1" x14ac:dyDescent="0.45">
      <c r="B42" s="6" t="s">
        <v>276</v>
      </c>
      <c r="C42" s="6"/>
      <c r="D42" s="6"/>
      <c r="E42" s="6" t="s">
        <v>310</v>
      </c>
      <c r="F42" s="15"/>
      <c r="G42" s="15" t="s">
        <v>427</v>
      </c>
      <c r="H42" s="15"/>
      <c r="I42" s="15"/>
      <c r="J42" s="21"/>
      <c r="K42" s="17"/>
      <c r="L42" s="17"/>
      <c r="M42" s="17"/>
      <c r="N42" s="17"/>
      <c r="O42" s="22"/>
      <c r="Q42" s="17"/>
      <c r="R42" s="17" t="s">
        <v>427</v>
      </c>
      <c r="S42" s="17"/>
      <c r="T42" s="17"/>
      <c r="U42" s="21"/>
      <c r="V42" s="33"/>
      <c r="W42" s="33" t="s">
        <v>427</v>
      </c>
      <c r="X42" s="33"/>
      <c r="Y42" s="33"/>
      <c r="Z42" s="21"/>
      <c r="AA42" s="36"/>
      <c r="AB42" s="36" t="s">
        <v>427</v>
      </c>
      <c r="AC42" s="36"/>
      <c r="AD42" s="36"/>
      <c r="AE42" s="21"/>
      <c r="AF42" s="39"/>
      <c r="AG42" s="39" t="s">
        <v>427</v>
      </c>
      <c r="AH42" s="39"/>
      <c r="AI42" s="39"/>
      <c r="AJ42" s="21"/>
    </row>
    <row r="43" spans="2:36" ht="80.25" customHeight="1" x14ac:dyDescent="0.45">
      <c r="B43" s="6" t="s">
        <v>62</v>
      </c>
      <c r="C43" s="6" t="s">
        <v>63</v>
      </c>
      <c r="D43" s="6" t="s">
        <v>46</v>
      </c>
      <c r="E43" s="6" t="s">
        <v>360</v>
      </c>
      <c r="F43" s="15" t="s">
        <v>62</v>
      </c>
      <c r="G43" s="15" t="s">
        <v>336</v>
      </c>
      <c r="H43" s="15">
        <v>3</v>
      </c>
      <c r="I43" s="15">
        <v>1</v>
      </c>
      <c r="J43" s="21">
        <f t="shared" si="0"/>
        <v>3</v>
      </c>
      <c r="K43" s="17"/>
      <c r="L43" s="17" t="s">
        <v>64</v>
      </c>
      <c r="M43" s="17">
        <v>3</v>
      </c>
      <c r="N43" s="17">
        <v>0</v>
      </c>
      <c r="O43" s="21">
        <f t="shared" si="1"/>
        <v>0</v>
      </c>
      <c r="Q43" s="17" t="s">
        <v>62</v>
      </c>
      <c r="R43" s="17" t="s">
        <v>336</v>
      </c>
      <c r="S43" s="17">
        <v>3</v>
      </c>
      <c r="T43" s="17">
        <v>1</v>
      </c>
      <c r="U43" s="21">
        <f t="shared" si="18"/>
        <v>3</v>
      </c>
      <c r="V43" s="33" t="s">
        <v>62</v>
      </c>
      <c r="W43" s="33" t="s">
        <v>336</v>
      </c>
      <c r="X43" s="33">
        <v>3</v>
      </c>
      <c r="Y43" s="33">
        <v>1</v>
      </c>
      <c r="Z43" s="21">
        <f t="shared" si="19"/>
        <v>3</v>
      </c>
      <c r="AA43" s="36" t="s">
        <v>258</v>
      </c>
      <c r="AB43" s="36" t="s">
        <v>192</v>
      </c>
      <c r="AC43" s="36">
        <v>3</v>
      </c>
      <c r="AD43" s="36">
        <v>1</v>
      </c>
      <c r="AE43" s="21">
        <f t="shared" si="20"/>
        <v>3</v>
      </c>
      <c r="AF43" s="39" t="s">
        <v>62</v>
      </c>
      <c r="AG43" s="39" t="s">
        <v>335</v>
      </c>
      <c r="AH43" s="39">
        <v>3</v>
      </c>
      <c r="AI43" s="39">
        <v>1</v>
      </c>
      <c r="AJ43" s="21">
        <f t="shared" si="21"/>
        <v>3</v>
      </c>
    </row>
    <row r="44" spans="2:36" ht="31.5" customHeight="1" x14ac:dyDescent="0.45">
      <c r="B44" s="5" t="s">
        <v>65</v>
      </c>
      <c r="C44" s="16"/>
      <c r="D44" s="16"/>
      <c r="E44" s="16"/>
      <c r="F44" s="16"/>
      <c r="G44" s="16"/>
      <c r="H44" s="16"/>
      <c r="I44" s="16"/>
      <c r="J44" s="5"/>
      <c r="K44" s="16"/>
      <c r="L44" s="16"/>
      <c r="M44" s="16"/>
      <c r="N44" s="16"/>
      <c r="O44" s="5"/>
      <c r="Q44" s="16"/>
      <c r="R44" s="16"/>
      <c r="S44" s="16"/>
      <c r="T44" s="16"/>
      <c r="U44" s="5"/>
      <c r="V44" s="16"/>
      <c r="W44" s="16"/>
      <c r="X44" s="16"/>
      <c r="Y44" s="16"/>
      <c r="Z44" s="5"/>
      <c r="AA44" s="16"/>
      <c r="AB44" s="16"/>
      <c r="AC44" s="16"/>
      <c r="AD44" s="16"/>
      <c r="AE44" s="5"/>
      <c r="AF44" s="16"/>
      <c r="AG44" s="16"/>
      <c r="AH44" s="16"/>
      <c r="AI44" s="16"/>
      <c r="AJ44" s="5"/>
    </row>
    <row r="45" spans="2:36" ht="87" customHeight="1" x14ac:dyDescent="0.45">
      <c r="B45" s="6" t="s">
        <v>66</v>
      </c>
      <c r="C45" s="6" t="s">
        <v>67</v>
      </c>
      <c r="D45" s="6" t="s">
        <v>68</v>
      </c>
      <c r="E45" s="6" t="s">
        <v>277</v>
      </c>
      <c r="F45" s="15"/>
      <c r="G45" s="15" t="s">
        <v>278</v>
      </c>
      <c r="H45" s="15">
        <v>3</v>
      </c>
      <c r="I45" s="15">
        <v>1</v>
      </c>
      <c r="J45" s="21">
        <v>3</v>
      </c>
      <c r="K45" s="17"/>
      <c r="L45" s="17" t="s">
        <v>69</v>
      </c>
      <c r="M45" s="17">
        <v>3</v>
      </c>
      <c r="N45" s="17">
        <v>2</v>
      </c>
      <c r="O45" s="22">
        <f>SUM(M34*N34)</f>
        <v>6</v>
      </c>
      <c r="Q45" s="17"/>
      <c r="R45" s="17" t="s">
        <v>428</v>
      </c>
      <c r="S45" s="17">
        <v>3</v>
      </c>
      <c r="T45" s="17">
        <v>1</v>
      </c>
      <c r="U45" s="21">
        <v>3</v>
      </c>
      <c r="V45" s="33"/>
      <c r="W45" s="33" t="s">
        <v>478</v>
      </c>
      <c r="X45" s="33">
        <v>3</v>
      </c>
      <c r="Y45" s="33">
        <v>1</v>
      </c>
      <c r="Z45" s="21">
        <v>3</v>
      </c>
      <c r="AA45" s="36"/>
      <c r="AB45" s="36" t="s">
        <v>479</v>
      </c>
      <c r="AC45" s="36">
        <v>3</v>
      </c>
      <c r="AD45" s="36">
        <v>1</v>
      </c>
      <c r="AE45" s="22">
        <f>SUM(AC34*AD34)</f>
        <v>6</v>
      </c>
      <c r="AF45" s="39"/>
      <c r="AG45" s="39" t="s">
        <v>478</v>
      </c>
      <c r="AH45" s="39">
        <v>3</v>
      </c>
      <c r="AI45" s="39">
        <v>1</v>
      </c>
      <c r="AJ45" s="22">
        <f>SUM(AH34*AI34)</f>
        <v>6</v>
      </c>
    </row>
    <row r="46" spans="2:36" ht="292.5" customHeight="1" x14ac:dyDescent="0.45">
      <c r="B46" s="6" t="s">
        <v>70</v>
      </c>
      <c r="C46" s="6" t="s">
        <v>71</v>
      </c>
      <c r="D46" s="6" t="s">
        <v>68</v>
      </c>
      <c r="E46" s="50" t="s">
        <v>511</v>
      </c>
      <c r="F46" s="15"/>
      <c r="G46" s="15" t="s">
        <v>512</v>
      </c>
      <c r="H46" s="15">
        <v>3</v>
      </c>
      <c r="I46" s="15">
        <v>2</v>
      </c>
      <c r="J46" s="22">
        <f>SUM(H35*I35)</f>
        <v>6</v>
      </c>
      <c r="K46" s="17" t="s">
        <v>72</v>
      </c>
      <c r="L46" s="17" t="s">
        <v>186</v>
      </c>
      <c r="M46" s="17">
        <v>3</v>
      </c>
      <c r="N46" s="17">
        <v>2</v>
      </c>
      <c r="O46" s="22">
        <f>SUM(M35*N35)</f>
        <v>6</v>
      </c>
      <c r="Q46" s="17" t="s">
        <v>72</v>
      </c>
      <c r="R46" s="17" t="s">
        <v>279</v>
      </c>
      <c r="S46" s="17">
        <v>3</v>
      </c>
      <c r="T46" s="17">
        <v>2</v>
      </c>
      <c r="U46" s="22">
        <f>SUM(S35*T35)</f>
        <v>6</v>
      </c>
      <c r="V46" s="33" t="s">
        <v>72</v>
      </c>
      <c r="W46" s="33" t="s">
        <v>480</v>
      </c>
      <c r="X46" s="33">
        <v>3</v>
      </c>
      <c r="Y46" s="33">
        <v>2</v>
      </c>
      <c r="Z46" s="22">
        <f>SUM(X35*Y35)</f>
        <v>6</v>
      </c>
      <c r="AA46" s="36" t="s">
        <v>72</v>
      </c>
      <c r="AB46" s="36" t="s">
        <v>480</v>
      </c>
      <c r="AC46" s="36">
        <v>3</v>
      </c>
      <c r="AD46" s="36">
        <v>2</v>
      </c>
      <c r="AE46" s="22">
        <f>SUM(AC35*AD35)</f>
        <v>6</v>
      </c>
      <c r="AF46" s="39" t="s">
        <v>72</v>
      </c>
      <c r="AG46" s="39" t="s">
        <v>480</v>
      </c>
      <c r="AH46" s="39">
        <v>3</v>
      </c>
      <c r="AI46" s="39">
        <v>2</v>
      </c>
      <c r="AJ46" s="22">
        <f>SUM(AH35*AI35)</f>
        <v>6</v>
      </c>
    </row>
    <row r="47" spans="2:36" ht="166.5" customHeight="1" x14ac:dyDescent="0.45">
      <c r="B47" s="6" t="s">
        <v>280</v>
      </c>
      <c r="C47" s="6" t="s">
        <v>281</v>
      </c>
      <c r="D47" s="6" t="s">
        <v>68</v>
      </c>
      <c r="E47" s="50" t="s">
        <v>323</v>
      </c>
      <c r="F47" s="15" t="s">
        <v>429</v>
      </c>
      <c r="G47" s="15" t="s">
        <v>501</v>
      </c>
      <c r="H47" s="15">
        <v>3</v>
      </c>
      <c r="I47" s="15">
        <v>2</v>
      </c>
      <c r="J47" s="22">
        <v>6</v>
      </c>
      <c r="K47" s="17" t="s">
        <v>72</v>
      </c>
      <c r="L47" s="17" t="s">
        <v>186</v>
      </c>
      <c r="M47" s="17">
        <v>3</v>
      </c>
      <c r="N47" s="17">
        <v>2</v>
      </c>
      <c r="O47" s="22">
        <f>SUM(M36*N36)</f>
        <v>3</v>
      </c>
      <c r="Q47" s="17" t="s">
        <v>430</v>
      </c>
      <c r="R47" s="17" t="s">
        <v>215</v>
      </c>
      <c r="S47" s="17">
        <v>3</v>
      </c>
      <c r="T47" s="17">
        <v>2</v>
      </c>
      <c r="U47" s="22">
        <v>6</v>
      </c>
      <c r="V47" s="33" t="s">
        <v>482</v>
      </c>
      <c r="W47" s="33" t="s">
        <v>215</v>
      </c>
      <c r="X47" s="33">
        <v>3</v>
      </c>
      <c r="Y47" s="33">
        <v>2</v>
      </c>
      <c r="Z47" s="22">
        <v>6</v>
      </c>
      <c r="AA47" s="36" t="s">
        <v>481</v>
      </c>
      <c r="AB47" s="36" t="s">
        <v>215</v>
      </c>
      <c r="AC47" s="36">
        <v>3</v>
      </c>
      <c r="AD47" s="36">
        <v>2</v>
      </c>
      <c r="AE47" s="22">
        <v>6</v>
      </c>
      <c r="AF47" s="39" t="s">
        <v>307</v>
      </c>
      <c r="AG47" s="39" t="s">
        <v>215</v>
      </c>
      <c r="AH47" s="39">
        <v>3</v>
      </c>
      <c r="AI47" s="39">
        <v>2</v>
      </c>
      <c r="AJ47" s="22">
        <v>6</v>
      </c>
    </row>
    <row r="48" spans="2:36" ht="173.25" customHeight="1" x14ac:dyDescent="0.45">
      <c r="B48" s="6" t="s">
        <v>234</v>
      </c>
      <c r="C48" s="6" t="s">
        <v>73</v>
      </c>
      <c r="D48" s="6" t="s">
        <v>68</v>
      </c>
      <c r="E48" s="6" t="s">
        <v>361</v>
      </c>
      <c r="F48" s="15"/>
      <c r="G48" s="15" t="s">
        <v>431</v>
      </c>
      <c r="H48" s="15">
        <v>3</v>
      </c>
      <c r="I48" s="15">
        <v>2</v>
      </c>
      <c r="J48" s="22">
        <v>6</v>
      </c>
      <c r="K48" s="17"/>
      <c r="L48" s="17" t="s">
        <v>74</v>
      </c>
      <c r="M48" s="17">
        <v>3</v>
      </c>
      <c r="N48" s="17">
        <v>2</v>
      </c>
      <c r="O48" s="22">
        <f>SUM(M36*N36)</f>
        <v>3</v>
      </c>
      <c r="Q48" s="17"/>
      <c r="R48" s="17" t="s">
        <v>432</v>
      </c>
      <c r="S48" s="17">
        <v>3</v>
      </c>
      <c r="T48" s="17">
        <v>2</v>
      </c>
      <c r="U48" s="22">
        <v>6</v>
      </c>
      <c r="V48" s="33"/>
      <c r="W48" s="33" t="s">
        <v>483</v>
      </c>
      <c r="X48" s="33">
        <v>3</v>
      </c>
      <c r="Y48" s="33">
        <v>2</v>
      </c>
      <c r="Z48" s="22">
        <v>6</v>
      </c>
      <c r="AA48" s="36"/>
      <c r="AB48" s="36" t="s">
        <v>483</v>
      </c>
      <c r="AC48" s="36">
        <v>3</v>
      </c>
      <c r="AD48" s="36">
        <v>2</v>
      </c>
      <c r="AE48" s="22">
        <v>6</v>
      </c>
      <c r="AF48" s="39"/>
      <c r="AG48" s="39" t="s">
        <v>483</v>
      </c>
      <c r="AH48" s="39">
        <v>3</v>
      </c>
      <c r="AI48" s="39">
        <v>2</v>
      </c>
      <c r="AJ48" s="22">
        <v>6</v>
      </c>
    </row>
    <row r="49" spans="2:36" ht="251.25" customHeight="1" x14ac:dyDescent="0.45">
      <c r="B49" s="6"/>
      <c r="C49" s="6"/>
      <c r="D49" s="6"/>
      <c r="E49" s="6" t="s">
        <v>362</v>
      </c>
      <c r="F49" s="15" t="s">
        <v>216</v>
      </c>
      <c r="G49" s="15" t="s">
        <v>484</v>
      </c>
      <c r="H49" s="15">
        <v>3</v>
      </c>
      <c r="I49" s="15">
        <v>2</v>
      </c>
      <c r="J49" s="22">
        <v>6</v>
      </c>
      <c r="K49" s="17" t="s">
        <v>75</v>
      </c>
      <c r="L49" s="17" t="s">
        <v>76</v>
      </c>
      <c r="M49" s="17">
        <v>3</v>
      </c>
      <c r="N49" s="17">
        <v>2</v>
      </c>
      <c r="O49" s="22">
        <f>SUM(M36*N36)</f>
        <v>3</v>
      </c>
      <c r="Q49" s="17" t="s">
        <v>216</v>
      </c>
      <c r="R49" s="17" t="s">
        <v>485</v>
      </c>
      <c r="S49" s="17">
        <v>3</v>
      </c>
      <c r="T49" s="17">
        <v>2</v>
      </c>
      <c r="U49" s="22">
        <v>6</v>
      </c>
      <c r="V49" s="33" t="s">
        <v>216</v>
      </c>
      <c r="W49" s="33" t="s">
        <v>485</v>
      </c>
      <c r="X49" s="33">
        <v>3</v>
      </c>
      <c r="Y49" s="33">
        <v>2</v>
      </c>
      <c r="Z49" s="22">
        <v>6</v>
      </c>
      <c r="AA49" s="36" t="s">
        <v>216</v>
      </c>
      <c r="AB49" s="36" t="s">
        <v>485</v>
      </c>
      <c r="AC49" s="36">
        <v>3</v>
      </c>
      <c r="AD49" s="36">
        <v>2</v>
      </c>
      <c r="AE49" s="22">
        <v>6</v>
      </c>
      <c r="AF49" s="39" t="s">
        <v>216</v>
      </c>
      <c r="AG49" s="39" t="s">
        <v>485</v>
      </c>
      <c r="AH49" s="39">
        <v>3</v>
      </c>
      <c r="AI49" s="39">
        <v>2</v>
      </c>
      <c r="AJ49" s="22">
        <v>6</v>
      </c>
    </row>
    <row r="50" spans="2:36" ht="78" customHeight="1" x14ac:dyDescent="0.45">
      <c r="B50" s="6"/>
      <c r="C50" s="6"/>
      <c r="D50" s="6"/>
      <c r="E50" s="6" t="s">
        <v>77</v>
      </c>
      <c r="F50" s="15" t="s">
        <v>78</v>
      </c>
      <c r="G50" s="15" t="s">
        <v>79</v>
      </c>
      <c r="H50" s="15">
        <v>3</v>
      </c>
      <c r="I50" s="15">
        <v>2</v>
      </c>
      <c r="J50" s="22">
        <f>SUM(H38*I38)</f>
        <v>6</v>
      </c>
      <c r="K50" s="17" t="s">
        <v>80</v>
      </c>
      <c r="L50" s="17" t="s">
        <v>81</v>
      </c>
      <c r="M50" s="17">
        <v>3</v>
      </c>
      <c r="N50" s="17">
        <v>2</v>
      </c>
      <c r="O50" s="22">
        <f>SUM(M38*N38)</f>
        <v>6</v>
      </c>
      <c r="Q50" s="17" t="s">
        <v>78</v>
      </c>
      <c r="R50" s="17" t="s">
        <v>79</v>
      </c>
      <c r="S50" s="17">
        <v>3</v>
      </c>
      <c r="T50" s="17">
        <v>2</v>
      </c>
      <c r="U50" s="22">
        <f>SUM(S38*T38)</f>
        <v>6</v>
      </c>
      <c r="V50" s="33" t="s">
        <v>78</v>
      </c>
      <c r="W50" s="33" t="s">
        <v>486</v>
      </c>
      <c r="X50" s="33">
        <v>3</v>
      </c>
      <c r="Y50" s="33">
        <v>2</v>
      </c>
      <c r="Z50" s="22">
        <f>SUM(X38*Y38)</f>
        <v>6</v>
      </c>
      <c r="AA50" s="36" t="s">
        <v>78</v>
      </c>
      <c r="AB50" s="36" t="s">
        <v>486</v>
      </c>
      <c r="AC50" s="36">
        <v>3</v>
      </c>
      <c r="AD50" s="36">
        <v>2</v>
      </c>
      <c r="AE50" s="22">
        <f>SUM(AC38*AD38)</f>
        <v>6</v>
      </c>
      <c r="AF50" s="39" t="s">
        <v>78</v>
      </c>
      <c r="AG50" s="39" t="s">
        <v>486</v>
      </c>
      <c r="AH50" s="39">
        <v>3</v>
      </c>
      <c r="AI50" s="39">
        <v>2</v>
      </c>
      <c r="AJ50" s="22">
        <f>SUM(AH38*AI38)</f>
        <v>6</v>
      </c>
    </row>
    <row r="51" spans="2:36" ht="65.25" customHeight="1" x14ac:dyDescent="0.45">
      <c r="B51" s="6"/>
      <c r="C51" s="6"/>
      <c r="D51" s="6"/>
      <c r="E51" s="6" t="s">
        <v>82</v>
      </c>
      <c r="F51" s="15"/>
      <c r="G51" s="15" t="s">
        <v>83</v>
      </c>
      <c r="H51" s="15">
        <v>3</v>
      </c>
      <c r="I51" s="15">
        <v>2</v>
      </c>
      <c r="J51" s="22">
        <f>SUM(H39*I39)</f>
        <v>6</v>
      </c>
      <c r="K51" s="17"/>
      <c r="L51" s="17"/>
      <c r="M51" s="17">
        <v>3</v>
      </c>
      <c r="N51" s="17">
        <v>2</v>
      </c>
      <c r="O51" s="22">
        <f>SUM(M39*N39)</f>
        <v>6</v>
      </c>
      <c r="Q51" s="17"/>
      <c r="R51" s="17" t="s">
        <v>83</v>
      </c>
      <c r="S51" s="17">
        <v>3</v>
      </c>
      <c r="T51" s="17">
        <v>2</v>
      </c>
      <c r="U51" s="22">
        <f>SUM(S39*T39)</f>
        <v>6</v>
      </c>
      <c r="V51" s="33"/>
      <c r="W51" s="33" t="s">
        <v>487</v>
      </c>
      <c r="X51" s="33">
        <v>3</v>
      </c>
      <c r="Y51" s="33">
        <v>2</v>
      </c>
      <c r="Z51" s="22">
        <f>SUM(X39*Y39)</f>
        <v>6</v>
      </c>
      <c r="AA51" s="36"/>
      <c r="AB51" s="36" t="s">
        <v>487</v>
      </c>
      <c r="AC51" s="36">
        <v>3</v>
      </c>
      <c r="AD51" s="36">
        <v>2</v>
      </c>
      <c r="AE51" s="22">
        <f>SUM(AC39*AD39)</f>
        <v>6</v>
      </c>
      <c r="AF51" s="39"/>
      <c r="AG51" s="39" t="s">
        <v>487</v>
      </c>
      <c r="AH51" s="39">
        <v>3</v>
      </c>
      <c r="AI51" s="39">
        <v>2</v>
      </c>
      <c r="AJ51" s="22">
        <f>SUM(AH39*AI39)</f>
        <v>6</v>
      </c>
    </row>
    <row r="52" spans="2:36" ht="31.5" customHeight="1" x14ac:dyDescent="0.45">
      <c r="B52" s="5" t="s">
        <v>84</v>
      </c>
      <c r="C52" s="16"/>
      <c r="D52" s="16"/>
      <c r="E52" s="16"/>
      <c r="F52" s="16"/>
      <c r="G52" s="16"/>
      <c r="H52" s="16"/>
      <c r="I52" s="16"/>
      <c r="J52" s="5"/>
      <c r="K52" s="16"/>
      <c r="L52" s="16"/>
      <c r="M52" s="16"/>
      <c r="N52" s="16"/>
      <c r="O52" s="5"/>
      <c r="Q52" s="16"/>
      <c r="R52" s="16"/>
      <c r="S52" s="16"/>
      <c r="T52" s="16"/>
      <c r="U52" s="5"/>
      <c r="V52" s="16"/>
      <c r="W52" s="16"/>
      <c r="X52" s="16"/>
      <c r="Y52" s="16"/>
      <c r="Z52" s="5"/>
      <c r="AA52" s="16"/>
      <c r="AB52" s="16"/>
      <c r="AC52" s="16"/>
      <c r="AD52" s="16"/>
      <c r="AE52" s="5"/>
      <c r="AF52" s="16"/>
      <c r="AG52" s="16"/>
      <c r="AH52" s="16"/>
      <c r="AI52" s="16"/>
      <c r="AJ52" s="5"/>
    </row>
    <row r="53" spans="2:36" ht="66" customHeight="1" x14ac:dyDescent="0.45">
      <c r="B53" s="6" t="s">
        <v>85</v>
      </c>
      <c r="C53" s="6" t="s">
        <v>363</v>
      </c>
      <c r="D53" s="6" t="s">
        <v>22</v>
      </c>
      <c r="E53" s="6" t="s">
        <v>364</v>
      </c>
      <c r="F53" s="15" t="s">
        <v>86</v>
      </c>
      <c r="G53" s="15" t="s">
        <v>313</v>
      </c>
      <c r="H53" s="15">
        <v>3</v>
      </c>
      <c r="I53" s="15">
        <v>1</v>
      </c>
      <c r="J53" s="21">
        <v>3</v>
      </c>
      <c r="K53" s="17" t="s">
        <v>89</v>
      </c>
      <c r="L53" s="17" t="s">
        <v>88</v>
      </c>
      <c r="M53" s="17">
        <v>3</v>
      </c>
      <c r="N53" s="17">
        <v>1</v>
      </c>
      <c r="O53" s="21">
        <f>SUM(M41*N41)</f>
        <v>6</v>
      </c>
      <c r="Q53" s="17" t="s">
        <v>86</v>
      </c>
      <c r="R53" s="17" t="s">
        <v>291</v>
      </c>
      <c r="S53" s="17">
        <v>3</v>
      </c>
      <c r="T53" s="17">
        <v>1</v>
      </c>
      <c r="U53" s="21">
        <f>SUM(S41*T41)</f>
        <v>3</v>
      </c>
      <c r="V53" s="33" t="s">
        <v>86</v>
      </c>
      <c r="W53" s="33" t="s">
        <v>488</v>
      </c>
      <c r="X53" s="33">
        <v>3</v>
      </c>
      <c r="Y53" s="33">
        <v>1</v>
      </c>
      <c r="Z53" s="21">
        <f>SUM(X41*Y41)</f>
        <v>3</v>
      </c>
      <c r="AA53" s="36" t="s">
        <v>86</v>
      </c>
      <c r="AB53" s="36" t="s">
        <v>314</v>
      </c>
      <c r="AC53" s="36">
        <v>3</v>
      </c>
      <c r="AD53" s="36">
        <v>1</v>
      </c>
      <c r="AE53" s="21">
        <f>SUM(AC41*AD41)</f>
        <v>3</v>
      </c>
      <c r="AF53" s="39" t="s">
        <v>86</v>
      </c>
      <c r="AG53" s="39" t="s">
        <v>488</v>
      </c>
      <c r="AH53" s="39">
        <v>3</v>
      </c>
      <c r="AI53" s="39">
        <v>1</v>
      </c>
      <c r="AJ53" s="21">
        <f>SUM(AH41*AI41)</f>
        <v>3</v>
      </c>
    </row>
    <row r="54" spans="2:36" ht="148.5" customHeight="1" x14ac:dyDescent="0.45">
      <c r="B54" s="6" t="s">
        <v>90</v>
      </c>
      <c r="C54" s="6" t="s">
        <v>21</v>
      </c>
      <c r="D54" s="6" t="s">
        <v>22</v>
      </c>
      <c r="E54" s="6" t="s">
        <v>315</v>
      </c>
      <c r="F54" s="15" t="s">
        <v>86</v>
      </c>
      <c r="G54" s="15" t="s">
        <v>434</v>
      </c>
      <c r="H54" s="15">
        <v>3</v>
      </c>
      <c r="I54" s="15">
        <v>2</v>
      </c>
      <c r="J54" s="22">
        <v>6</v>
      </c>
      <c r="K54" s="17" t="s">
        <v>91</v>
      </c>
      <c r="L54" s="17" t="s">
        <v>92</v>
      </c>
      <c r="M54" s="17">
        <v>3</v>
      </c>
      <c r="N54" s="17">
        <v>1</v>
      </c>
      <c r="O54" s="21">
        <f>SUM(M43*N43)</f>
        <v>0</v>
      </c>
      <c r="Q54" s="17" t="s">
        <v>86</v>
      </c>
      <c r="R54" s="17" t="s">
        <v>433</v>
      </c>
      <c r="S54" s="17">
        <v>3</v>
      </c>
      <c r="T54" s="17">
        <v>2</v>
      </c>
      <c r="U54" s="22">
        <v>6</v>
      </c>
      <c r="V54" s="33" t="s">
        <v>86</v>
      </c>
      <c r="W54" s="33" t="s">
        <v>489</v>
      </c>
      <c r="X54" s="33">
        <v>3</v>
      </c>
      <c r="Y54" s="33">
        <v>2</v>
      </c>
      <c r="Z54" s="22">
        <v>6</v>
      </c>
      <c r="AA54" s="36" t="s">
        <v>86</v>
      </c>
      <c r="AB54" s="36" t="s">
        <v>406</v>
      </c>
      <c r="AC54" s="36">
        <v>3</v>
      </c>
      <c r="AD54" s="36">
        <v>1</v>
      </c>
      <c r="AE54" s="22">
        <v>6</v>
      </c>
      <c r="AF54" s="39" t="s">
        <v>86</v>
      </c>
      <c r="AG54" s="39" t="s">
        <v>490</v>
      </c>
      <c r="AH54" s="39">
        <v>3</v>
      </c>
      <c r="AI54" s="39">
        <v>2</v>
      </c>
      <c r="AJ54" s="22">
        <v>6</v>
      </c>
    </row>
    <row r="55" spans="2:36" ht="39.75" customHeight="1" x14ac:dyDescent="0.45">
      <c r="B55" s="6" t="s">
        <v>93</v>
      </c>
      <c r="C55" s="6" t="s">
        <v>94</v>
      </c>
      <c r="D55" s="6" t="s">
        <v>22</v>
      </c>
      <c r="E55" s="6" t="s">
        <v>95</v>
      </c>
      <c r="F55" s="15" t="s">
        <v>96</v>
      </c>
      <c r="G55" s="15" t="s">
        <v>435</v>
      </c>
      <c r="H55" s="15">
        <v>3</v>
      </c>
      <c r="I55" s="15">
        <v>2</v>
      </c>
      <c r="J55" s="22">
        <f t="shared" si="0"/>
        <v>6</v>
      </c>
      <c r="K55" s="17" t="s">
        <v>96</v>
      </c>
      <c r="L55" s="17" t="s">
        <v>87</v>
      </c>
      <c r="M55" s="17">
        <v>3</v>
      </c>
      <c r="N55" s="17">
        <v>2</v>
      </c>
      <c r="O55" s="22">
        <f t="shared" si="1"/>
        <v>6</v>
      </c>
      <c r="Q55" s="17" t="s">
        <v>96</v>
      </c>
      <c r="R55" s="17" t="s">
        <v>436</v>
      </c>
      <c r="S55" s="17">
        <v>3</v>
      </c>
      <c r="T55" s="17">
        <v>2</v>
      </c>
      <c r="U55" s="22">
        <f t="shared" ref="U55:U61" si="22">SUM(S55*T55)</f>
        <v>6</v>
      </c>
      <c r="V55" s="33" t="s">
        <v>96</v>
      </c>
      <c r="W55" s="33" t="s">
        <v>190</v>
      </c>
      <c r="X55" s="33">
        <v>3</v>
      </c>
      <c r="Y55" s="33">
        <v>2</v>
      </c>
      <c r="Z55" s="22">
        <f t="shared" ref="Z55:Z61" si="23">SUM(X55*Y55)</f>
        <v>6</v>
      </c>
      <c r="AA55" s="36" t="s">
        <v>96</v>
      </c>
      <c r="AB55" s="36" t="s">
        <v>406</v>
      </c>
      <c r="AC55" s="36">
        <v>3</v>
      </c>
      <c r="AD55" s="36">
        <v>2</v>
      </c>
      <c r="AE55" s="22">
        <f t="shared" ref="AE55:AE61" si="24">SUM(AC55*AD55)</f>
        <v>6</v>
      </c>
      <c r="AF55" s="39" t="s">
        <v>96</v>
      </c>
      <c r="AG55" s="39" t="s">
        <v>435</v>
      </c>
      <c r="AH55" s="39">
        <v>3</v>
      </c>
      <c r="AI55" s="39">
        <v>2</v>
      </c>
      <c r="AJ55" s="22">
        <f t="shared" ref="AJ55:AJ61" si="25">SUM(AH55*AI55)</f>
        <v>6</v>
      </c>
    </row>
    <row r="56" spans="2:36" ht="51" customHeight="1" x14ac:dyDescent="0.45">
      <c r="B56" s="6" t="s">
        <v>365</v>
      </c>
      <c r="C56" s="6"/>
      <c r="D56" s="6" t="s">
        <v>97</v>
      </c>
      <c r="E56" s="6" t="s">
        <v>98</v>
      </c>
      <c r="F56" s="15" t="s">
        <v>96</v>
      </c>
      <c r="G56" s="15" t="s">
        <v>311</v>
      </c>
      <c r="H56" s="15">
        <v>3</v>
      </c>
      <c r="I56" s="15">
        <v>2</v>
      </c>
      <c r="J56" s="22">
        <f t="shared" si="0"/>
        <v>6</v>
      </c>
      <c r="K56" s="17" t="s">
        <v>96</v>
      </c>
      <c r="L56" s="17" t="s">
        <v>87</v>
      </c>
      <c r="M56" s="17">
        <v>3</v>
      </c>
      <c r="N56" s="17">
        <v>2</v>
      </c>
      <c r="O56" s="22">
        <f t="shared" si="1"/>
        <v>6</v>
      </c>
      <c r="Q56" s="17" t="s">
        <v>96</v>
      </c>
      <c r="R56" s="17" t="s">
        <v>311</v>
      </c>
      <c r="S56" s="17">
        <v>3</v>
      </c>
      <c r="T56" s="17">
        <v>2</v>
      </c>
      <c r="U56" s="22">
        <f t="shared" si="22"/>
        <v>6</v>
      </c>
      <c r="V56" s="33" t="s">
        <v>96</v>
      </c>
      <c r="W56" s="33" t="s">
        <v>311</v>
      </c>
      <c r="X56" s="33">
        <v>3</v>
      </c>
      <c r="Y56" s="33">
        <v>2</v>
      </c>
      <c r="Z56" s="22">
        <f t="shared" si="23"/>
        <v>6</v>
      </c>
      <c r="AA56" s="36" t="s">
        <v>96</v>
      </c>
      <c r="AB56" s="36" t="s">
        <v>311</v>
      </c>
      <c r="AC56" s="36">
        <v>3</v>
      </c>
      <c r="AD56" s="36">
        <v>2</v>
      </c>
      <c r="AE56" s="22">
        <f t="shared" si="24"/>
        <v>6</v>
      </c>
      <c r="AF56" s="39" t="s">
        <v>96</v>
      </c>
      <c r="AG56" s="39" t="s">
        <v>311</v>
      </c>
      <c r="AH56" s="39">
        <v>3</v>
      </c>
      <c r="AI56" s="39">
        <v>2</v>
      </c>
      <c r="AJ56" s="22">
        <f t="shared" si="25"/>
        <v>6</v>
      </c>
    </row>
    <row r="57" spans="2:36" ht="31.5" customHeight="1" x14ac:dyDescent="0.45">
      <c r="B57" s="5" t="s">
        <v>99</v>
      </c>
      <c r="C57" s="16"/>
      <c r="D57" s="16"/>
      <c r="E57" s="16"/>
      <c r="F57" s="16"/>
      <c r="G57" s="16"/>
      <c r="H57" s="16"/>
      <c r="I57" s="16"/>
      <c r="J57" s="5"/>
      <c r="K57" s="16"/>
      <c r="L57" s="16"/>
      <c r="M57" s="16"/>
      <c r="N57" s="16"/>
      <c r="O57" s="5">
        <f t="shared" si="1"/>
        <v>0</v>
      </c>
      <c r="P57" s="51"/>
      <c r="Q57" s="16"/>
      <c r="R57" s="16"/>
      <c r="S57" s="16"/>
      <c r="T57" s="16"/>
      <c r="U57" s="5"/>
      <c r="V57" s="16"/>
      <c r="W57" s="16"/>
      <c r="X57" s="16"/>
      <c r="Y57" s="16"/>
      <c r="Z57" s="5"/>
      <c r="AA57" s="16"/>
      <c r="AB57" s="16"/>
      <c r="AC57" s="16"/>
      <c r="AD57" s="16"/>
      <c r="AE57" s="5"/>
      <c r="AF57" s="16"/>
      <c r="AG57" s="16"/>
      <c r="AH57" s="16"/>
      <c r="AI57" s="16"/>
      <c r="AJ57" s="5"/>
    </row>
    <row r="58" spans="2:36" s="82" customFormat="1" ht="174" customHeight="1" x14ac:dyDescent="0.45">
      <c r="B58" s="10" t="s">
        <v>100</v>
      </c>
      <c r="C58" s="6" t="s">
        <v>101</v>
      </c>
      <c r="D58" s="10" t="s">
        <v>57</v>
      </c>
      <c r="E58" s="10" t="s">
        <v>366</v>
      </c>
      <c r="F58" s="15"/>
      <c r="G58" s="15" t="s">
        <v>437</v>
      </c>
      <c r="H58" s="15">
        <v>3</v>
      </c>
      <c r="I58" s="15">
        <v>2</v>
      </c>
      <c r="J58" s="22">
        <f t="shared" si="0"/>
        <v>6</v>
      </c>
      <c r="K58" s="17"/>
      <c r="L58" s="17" t="s">
        <v>199</v>
      </c>
      <c r="M58" s="17">
        <v>3</v>
      </c>
      <c r="N58" s="17">
        <v>2</v>
      </c>
      <c r="O58" s="81">
        <f t="shared" si="1"/>
        <v>6</v>
      </c>
      <c r="P58" s="25"/>
      <c r="Q58" s="17"/>
      <c r="R58" s="17" t="s">
        <v>437</v>
      </c>
      <c r="S58" s="17">
        <v>3</v>
      </c>
      <c r="T58" s="17">
        <v>2</v>
      </c>
      <c r="U58" s="22">
        <f t="shared" si="22"/>
        <v>6</v>
      </c>
      <c r="V58" s="33"/>
      <c r="W58" s="33" t="s">
        <v>491</v>
      </c>
      <c r="X58" s="33">
        <v>3</v>
      </c>
      <c r="Y58" s="33">
        <v>2</v>
      </c>
      <c r="Z58" s="22">
        <f t="shared" si="23"/>
        <v>6</v>
      </c>
      <c r="AA58" s="36"/>
      <c r="AB58" s="36" t="s">
        <v>491</v>
      </c>
      <c r="AC58" s="36">
        <v>3</v>
      </c>
      <c r="AD58" s="36">
        <v>2</v>
      </c>
      <c r="AE58" s="22">
        <f t="shared" si="24"/>
        <v>6</v>
      </c>
      <c r="AF58" s="39"/>
      <c r="AG58" s="39" t="s">
        <v>491</v>
      </c>
      <c r="AH58" s="39">
        <v>3</v>
      </c>
      <c r="AI58" s="39">
        <v>2</v>
      </c>
      <c r="AJ58" s="22">
        <f t="shared" si="25"/>
        <v>6</v>
      </c>
    </row>
    <row r="59" spans="2:36" ht="148.5" customHeight="1" x14ac:dyDescent="0.45">
      <c r="B59" s="6" t="s">
        <v>102</v>
      </c>
      <c r="C59" s="6" t="s">
        <v>21</v>
      </c>
      <c r="D59" s="6"/>
      <c r="E59" s="6" t="s">
        <v>103</v>
      </c>
      <c r="F59" s="15"/>
      <c r="G59" s="15" t="s">
        <v>438</v>
      </c>
      <c r="H59" s="15">
        <v>3</v>
      </c>
      <c r="I59" s="15">
        <v>2</v>
      </c>
      <c r="J59" s="22">
        <f>SUM(H58*I58)</f>
        <v>6</v>
      </c>
      <c r="K59" s="17"/>
      <c r="L59" s="17" t="s">
        <v>104</v>
      </c>
      <c r="M59" s="17">
        <v>3</v>
      </c>
      <c r="N59" s="17">
        <v>2</v>
      </c>
      <c r="O59" s="22">
        <f>SUM(M58*N58)</f>
        <v>6</v>
      </c>
      <c r="Q59" s="17"/>
      <c r="R59" s="17" t="s">
        <v>438</v>
      </c>
      <c r="S59" s="17">
        <v>3</v>
      </c>
      <c r="T59" s="17">
        <v>2</v>
      </c>
      <c r="U59" s="22">
        <f>SUM(S58*T58)</f>
        <v>6</v>
      </c>
      <c r="V59" s="33"/>
      <c r="W59" s="33" t="s">
        <v>438</v>
      </c>
      <c r="X59" s="33">
        <v>3</v>
      </c>
      <c r="Y59" s="33">
        <v>2</v>
      </c>
      <c r="Z59" s="22">
        <f>SUM(X58*Y58)</f>
        <v>6</v>
      </c>
      <c r="AA59" s="36"/>
      <c r="AB59" s="36" t="s">
        <v>438</v>
      </c>
      <c r="AC59" s="36">
        <v>3</v>
      </c>
      <c r="AD59" s="36">
        <v>2</v>
      </c>
      <c r="AE59" s="22">
        <f>SUM(AC58*AD58)</f>
        <v>6</v>
      </c>
      <c r="AF59" s="39"/>
      <c r="AG59" s="39" t="s">
        <v>438</v>
      </c>
      <c r="AH59" s="39">
        <v>3</v>
      </c>
      <c r="AI59" s="39">
        <v>2</v>
      </c>
      <c r="AJ59" s="22">
        <f>SUM(AH58*AI58)</f>
        <v>6</v>
      </c>
    </row>
    <row r="60" spans="2:36" ht="127.5" customHeight="1" x14ac:dyDescent="0.45">
      <c r="B60" s="6" t="s">
        <v>367</v>
      </c>
      <c r="C60" s="6" t="s">
        <v>21</v>
      </c>
      <c r="D60" s="6"/>
      <c r="E60" s="6" t="s">
        <v>368</v>
      </c>
      <c r="F60" s="15"/>
      <c r="G60" s="15" t="s">
        <v>191</v>
      </c>
      <c r="H60" s="15">
        <v>3</v>
      </c>
      <c r="I60" s="15">
        <v>2</v>
      </c>
      <c r="J60" s="22">
        <f t="shared" si="0"/>
        <v>6</v>
      </c>
      <c r="K60" s="17"/>
      <c r="L60" s="17" t="s">
        <v>105</v>
      </c>
      <c r="M60" s="17">
        <v>3</v>
      </c>
      <c r="N60" s="17">
        <v>2</v>
      </c>
      <c r="O60" s="22">
        <f t="shared" si="1"/>
        <v>6</v>
      </c>
      <c r="Q60" s="17"/>
      <c r="R60" s="17" t="s">
        <v>191</v>
      </c>
      <c r="S60" s="17">
        <v>3</v>
      </c>
      <c r="T60" s="17">
        <v>2</v>
      </c>
      <c r="U60" s="22">
        <f t="shared" si="22"/>
        <v>6</v>
      </c>
      <c r="V60" s="33"/>
      <c r="W60" s="33" t="s">
        <v>492</v>
      </c>
      <c r="X60" s="33">
        <v>3</v>
      </c>
      <c r="Y60" s="33">
        <v>2</v>
      </c>
      <c r="Z60" s="22">
        <f t="shared" si="23"/>
        <v>6</v>
      </c>
      <c r="AA60" s="36"/>
      <c r="AB60" s="36" t="s">
        <v>492</v>
      </c>
      <c r="AC60" s="36">
        <v>3</v>
      </c>
      <c r="AD60" s="36">
        <v>2</v>
      </c>
      <c r="AE60" s="22">
        <f t="shared" si="24"/>
        <v>6</v>
      </c>
      <c r="AF60" s="39"/>
      <c r="AG60" s="39" t="s">
        <v>492</v>
      </c>
      <c r="AH60" s="39">
        <v>3</v>
      </c>
      <c r="AI60" s="39">
        <v>2</v>
      </c>
      <c r="AJ60" s="22">
        <f t="shared" si="25"/>
        <v>6</v>
      </c>
    </row>
    <row r="61" spans="2:36" ht="111" customHeight="1" x14ac:dyDescent="0.45">
      <c r="B61" s="6" t="s">
        <v>106</v>
      </c>
      <c r="C61" s="6" t="s">
        <v>21</v>
      </c>
      <c r="D61" s="6"/>
      <c r="E61" s="6" t="s">
        <v>107</v>
      </c>
      <c r="F61" s="15"/>
      <c r="G61" s="15" t="s">
        <v>324</v>
      </c>
      <c r="H61" s="15">
        <v>3</v>
      </c>
      <c r="I61" s="15">
        <v>2</v>
      </c>
      <c r="J61" s="22">
        <f t="shared" si="0"/>
        <v>6</v>
      </c>
      <c r="K61" s="17"/>
      <c r="L61" s="17" t="s">
        <v>200</v>
      </c>
      <c r="M61" s="17">
        <v>3</v>
      </c>
      <c r="N61" s="17">
        <v>2</v>
      </c>
      <c r="O61" s="22">
        <f t="shared" si="1"/>
        <v>6</v>
      </c>
      <c r="Q61" s="17"/>
      <c r="R61" s="17" t="s">
        <v>324</v>
      </c>
      <c r="S61" s="17">
        <v>3</v>
      </c>
      <c r="T61" s="17">
        <v>2</v>
      </c>
      <c r="U61" s="22">
        <f t="shared" si="22"/>
        <v>6</v>
      </c>
      <c r="V61" s="33"/>
      <c r="W61" s="33" t="s">
        <v>324</v>
      </c>
      <c r="X61" s="33">
        <v>3</v>
      </c>
      <c r="Y61" s="33">
        <v>2</v>
      </c>
      <c r="Z61" s="22">
        <f t="shared" si="23"/>
        <v>6</v>
      </c>
      <c r="AA61" s="36"/>
      <c r="AB61" s="36" t="s">
        <v>324</v>
      </c>
      <c r="AC61" s="36">
        <v>3</v>
      </c>
      <c r="AD61" s="36">
        <v>2</v>
      </c>
      <c r="AE61" s="22">
        <f t="shared" si="24"/>
        <v>6</v>
      </c>
      <c r="AF61" s="39"/>
      <c r="AG61" s="39" t="s">
        <v>324</v>
      </c>
      <c r="AH61" s="39">
        <v>3</v>
      </c>
      <c r="AI61" s="39">
        <v>2</v>
      </c>
      <c r="AJ61" s="22">
        <f t="shared" si="25"/>
        <v>6</v>
      </c>
    </row>
    <row r="62" spans="2:36" ht="73.5" customHeight="1" x14ac:dyDescent="0.45">
      <c r="B62" s="6" t="s">
        <v>219</v>
      </c>
      <c r="C62" s="6" t="s">
        <v>369</v>
      </c>
      <c r="D62" s="6"/>
      <c r="E62" s="6" t="s">
        <v>338</v>
      </c>
      <c r="F62" s="15"/>
      <c r="G62" s="15" t="s">
        <v>337</v>
      </c>
      <c r="H62" s="15"/>
      <c r="I62" s="15"/>
      <c r="J62" s="21"/>
      <c r="K62" s="17"/>
      <c r="L62" s="17"/>
      <c r="M62" s="17"/>
      <c r="N62" s="17"/>
      <c r="O62" s="22"/>
      <c r="Q62" s="17"/>
      <c r="R62" s="17" t="s">
        <v>337</v>
      </c>
      <c r="S62" s="17"/>
      <c r="T62" s="17"/>
      <c r="U62" s="21"/>
      <c r="V62" s="33"/>
      <c r="W62" s="33" t="s">
        <v>495</v>
      </c>
      <c r="X62" s="33"/>
      <c r="Y62" s="33"/>
      <c r="Z62" s="21"/>
      <c r="AA62" s="36"/>
      <c r="AB62" s="36" t="s">
        <v>493</v>
      </c>
      <c r="AC62" s="36"/>
      <c r="AD62" s="36"/>
      <c r="AE62" s="22"/>
      <c r="AF62" s="39"/>
      <c r="AG62" s="39" t="s">
        <v>493</v>
      </c>
      <c r="AH62" s="39"/>
      <c r="AI62" s="39"/>
      <c r="AJ62" s="22"/>
    </row>
    <row r="63" spans="2:36" ht="165.75" customHeight="1" x14ac:dyDescent="0.45">
      <c r="B63" s="6" t="s">
        <v>108</v>
      </c>
      <c r="C63" s="6" t="s">
        <v>63</v>
      </c>
      <c r="D63" s="6"/>
      <c r="E63" s="6" t="s">
        <v>370</v>
      </c>
      <c r="F63" s="15"/>
      <c r="G63" s="15" t="s">
        <v>201</v>
      </c>
      <c r="H63" s="15">
        <v>3</v>
      </c>
      <c r="I63" s="15">
        <v>2</v>
      </c>
      <c r="J63" s="22">
        <f t="shared" si="0"/>
        <v>6</v>
      </c>
      <c r="K63" s="17"/>
      <c r="L63" s="17" t="s">
        <v>109</v>
      </c>
      <c r="M63" s="17">
        <v>3</v>
      </c>
      <c r="N63" s="17">
        <v>2</v>
      </c>
      <c r="O63" s="22">
        <f t="shared" si="1"/>
        <v>6</v>
      </c>
      <c r="Q63" s="17"/>
      <c r="R63" s="17" t="s">
        <v>201</v>
      </c>
      <c r="S63" s="17">
        <v>3</v>
      </c>
      <c r="T63" s="17">
        <v>2</v>
      </c>
      <c r="U63" s="22">
        <f t="shared" ref="U63" si="26">SUM(S63*T63)</f>
        <v>6</v>
      </c>
      <c r="V63" s="33"/>
      <c r="W63" s="33" t="s">
        <v>494</v>
      </c>
      <c r="X63" s="33">
        <v>3</v>
      </c>
      <c r="Y63" s="33">
        <v>2</v>
      </c>
      <c r="Z63" s="22">
        <f t="shared" ref="Z63" si="27">SUM(X63*Y63)</f>
        <v>6</v>
      </c>
      <c r="AA63" s="36"/>
      <c r="AB63" s="36" t="s">
        <v>494</v>
      </c>
      <c r="AC63" s="36">
        <v>3</v>
      </c>
      <c r="AD63" s="36">
        <v>2</v>
      </c>
      <c r="AE63" s="22">
        <f t="shared" ref="AE63" si="28">SUM(AC63*AD63)</f>
        <v>6</v>
      </c>
      <c r="AF63" s="39"/>
      <c r="AG63" s="39" t="s">
        <v>494</v>
      </c>
      <c r="AH63" s="39">
        <v>3</v>
      </c>
      <c r="AI63" s="39">
        <v>2</v>
      </c>
      <c r="AJ63" s="22">
        <f t="shared" ref="AJ63" si="29">SUM(AH63*AI63)</f>
        <v>6</v>
      </c>
    </row>
    <row r="64" spans="2:36" ht="31.5" customHeight="1" x14ac:dyDescent="0.45">
      <c r="B64" s="5" t="s">
        <v>206</v>
      </c>
      <c r="C64" s="16"/>
      <c r="D64" s="16"/>
      <c r="E64" s="16"/>
      <c r="F64" s="16"/>
      <c r="G64" s="16"/>
      <c r="H64" s="16"/>
      <c r="I64" s="16"/>
      <c r="J64" s="5"/>
      <c r="K64" s="16"/>
      <c r="L64" s="16"/>
      <c r="M64" s="16"/>
      <c r="N64" s="16"/>
      <c r="O64" s="5"/>
      <c r="Q64" s="16"/>
      <c r="R64" s="16"/>
      <c r="S64" s="16"/>
      <c r="T64" s="16"/>
      <c r="U64" s="5"/>
      <c r="V64" s="16"/>
      <c r="W64" s="16"/>
      <c r="X64" s="16"/>
      <c r="Y64" s="16"/>
      <c r="Z64" s="5"/>
      <c r="AA64" s="16"/>
      <c r="AB64" s="16"/>
      <c r="AC64" s="16"/>
      <c r="AD64" s="16"/>
      <c r="AE64" s="5"/>
      <c r="AF64" s="16"/>
      <c r="AG64" s="16"/>
      <c r="AH64" s="16"/>
      <c r="AI64" s="16"/>
      <c r="AJ64" s="5"/>
    </row>
    <row r="65" spans="2:36" ht="105" customHeight="1" x14ac:dyDescent="0.45">
      <c r="B65" s="6" t="s">
        <v>110</v>
      </c>
      <c r="C65" s="6" t="s">
        <v>21</v>
      </c>
      <c r="D65" s="6"/>
      <c r="E65" s="6" t="s">
        <v>371</v>
      </c>
      <c r="F65" s="15"/>
      <c r="G65" s="15" t="s">
        <v>202</v>
      </c>
      <c r="H65" s="15">
        <v>3</v>
      </c>
      <c r="I65" s="15">
        <v>2</v>
      </c>
      <c r="J65" s="22">
        <f t="shared" si="0"/>
        <v>6</v>
      </c>
      <c r="K65" s="17"/>
      <c r="L65" s="17" t="s">
        <v>111</v>
      </c>
      <c r="M65" s="17">
        <v>3</v>
      </c>
      <c r="N65" s="17">
        <v>1</v>
      </c>
      <c r="O65" s="21">
        <f t="shared" si="1"/>
        <v>3</v>
      </c>
      <c r="Q65" s="17"/>
      <c r="R65" s="17" t="s">
        <v>202</v>
      </c>
      <c r="S65" s="17">
        <v>3</v>
      </c>
      <c r="T65" s="17">
        <v>2</v>
      </c>
      <c r="U65" s="22">
        <f t="shared" ref="U65:U69" si="30">SUM(S65*T65)</f>
        <v>6</v>
      </c>
      <c r="V65" s="33"/>
      <c r="W65" s="33" t="s">
        <v>202</v>
      </c>
      <c r="X65" s="33">
        <v>3</v>
      </c>
      <c r="Y65" s="33">
        <v>2</v>
      </c>
      <c r="Z65" s="22">
        <f t="shared" ref="Z65:Z69" si="31">SUM(X65*Y65)</f>
        <v>6</v>
      </c>
      <c r="AA65" s="36"/>
      <c r="AB65" s="36" t="s">
        <v>202</v>
      </c>
      <c r="AC65" s="36">
        <v>3</v>
      </c>
      <c r="AD65" s="36">
        <v>2</v>
      </c>
      <c r="AE65" s="22">
        <f t="shared" ref="AE65:AE69" si="32">SUM(AC65*AD65)</f>
        <v>6</v>
      </c>
      <c r="AF65" s="39"/>
      <c r="AG65" s="39" t="s">
        <v>202</v>
      </c>
      <c r="AH65" s="39">
        <v>3</v>
      </c>
      <c r="AI65" s="39">
        <v>2</v>
      </c>
      <c r="AJ65" s="22">
        <f t="shared" ref="AJ65:AJ69" si="33">SUM(AH65*AI65)</f>
        <v>6</v>
      </c>
    </row>
    <row r="66" spans="2:36" ht="86.25" customHeight="1" x14ac:dyDescent="0.45">
      <c r="B66" s="6" t="s">
        <v>112</v>
      </c>
      <c r="C66" s="6" t="s">
        <v>21</v>
      </c>
      <c r="D66" s="6"/>
      <c r="E66" s="6" t="s">
        <v>372</v>
      </c>
      <c r="F66" s="15"/>
      <c r="G66" s="15" t="s">
        <v>439</v>
      </c>
      <c r="H66" s="15">
        <v>3</v>
      </c>
      <c r="I66" s="15">
        <v>1</v>
      </c>
      <c r="J66" s="21">
        <f t="shared" si="0"/>
        <v>3</v>
      </c>
      <c r="K66" s="17"/>
      <c r="L66" s="17" t="s">
        <v>111</v>
      </c>
      <c r="M66" s="17">
        <v>3</v>
      </c>
      <c r="N66" s="17">
        <v>1</v>
      </c>
      <c r="O66" s="21">
        <f t="shared" si="1"/>
        <v>3</v>
      </c>
      <c r="Q66" s="17"/>
      <c r="R66" s="17" t="s">
        <v>439</v>
      </c>
      <c r="S66" s="17">
        <v>3</v>
      </c>
      <c r="T66" s="17">
        <v>1</v>
      </c>
      <c r="U66" s="21">
        <f t="shared" si="30"/>
        <v>3</v>
      </c>
      <c r="V66" s="33"/>
      <c r="W66" s="33" t="s">
        <v>496</v>
      </c>
      <c r="X66" s="33">
        <v>3</v>
      </c>
      <c r="Y66" s="33">
        <v>1</v>
      </c>
      <c r="Z66" s="21">
        <f t="shared" si="31"/>
        <v>3</v>
      </c>
      <c r="AA66" s="36" t="s">
        <v>253</v>
      </c>
      <c r="AB66" s="36" t="s">
        <v>406</v>
      </c>
      <c r="AC66" s="36">
        <v>3</v>
      </c>
      <c r="AD66" s="36">
        <v>1</v>
      </c>
      <c r="AE66" s="21">
        <f t="shared" si="32"/>
        <v>3</v>
      </c>
      <c r="AF66" s="39"/>
      <c r="AG66" s="39" t="s">
        <v>496</v>
      </c>
      <c r="AH66" s="39">
        <v>3</v>
      </c>
      <c r="AI66" s="39">
        <v>1</v>
      </c>
      <c r="AJ66" s="21">
        <f t="shared" si="33"/>
        <v>3</v>
      </c>
    </row>
    <row r="67" spans="2:36" ht="102.75" customHeight="1" x14ac:dyDescent="0.45">
      <c r="B67" s="6" t="s">
        <v>373</v>
      </c>
      <c r="C67" s="6" t="s">
        <v>21</v>
      </c>
      <c r="D67" s="6"/>
      <c r="E67" s="6" t="s">
        <v>372</v>
      </c>
      <c r="F67" s="15"/>
      <c r="G67" s="15" t="s">
        <v>372</v>
      </c>
      <c r="H67" s="15">
        <v>3</v>
      </c>
      <c r="I67" s="15">
        <v>1</v>
      </c>
      <c r="J67" s="21">
        <f t="shared" si="0"/>
        <v>3</v>
      </c>
      <c r="K67" s="17"/>
      <c r="L67" s="17" t="s">
        <v>111</v>
      </c>
      <c r="M67" s="17">
        <v>3</v>
      </c>
      <c r="N67" s="17">
        <v>1</v>
      </c>
      <c r="O67" s="21">
        <f t="shared" si="1"/>
        <v>3</v>
      </c>
      <c r="Q67" s="17"/>
      <c r="R67" s="17" t="s">
        <v>372</v>
      </c>
      <c r="S67" s="17">
        <v>3</v>
      </c>
      <c r="T67" s="17">
        <v>1</v>
      </c>
      <c r="U67" s="21">
        <f t="shared" si="30"/>
        <v>3</v>
      </c>
      <c r="V67" s="33"/>
      <c r="W67" s="33" t="s">
        <v>372</v>
      </c>
      <c r="X67" s="33">
        <v>3</v>
      </c>
      <c r="Y67" s="33">
        <v>1</v>
      </c>
      <c r="Z67" s="21">
        <f t="shared" si="31"/>
        <v>3</v>
      </c>
      <c r="AA67" s="36"/>
      <c r="AB67" s="36" t="s">
        <v>372</v>
      </c>
      <c r="AC67" s="36">
        <v>3</v>
      </c>
      <c r="AD67" s="36">
        <v>1</v>
      </c>
      <c r="AE67" s="21">
        <f t="shared" si="32"/>
        <v>3</v>
      </c>
      <c r="AF67" s="39"/>
      <c r="AG67" s="39" t="s">
        <v>372</v>
      </c>
      <c r="AH67" s="39">
        <v>3</v>
      </c>
      <c r="AI67" s="39">
        <v>1</v>
      </c>
      <c r="AJ67" s="21">
        <f t="shared" si="33"/>
        <v>3</v>
      </c>
    </row>
    <row r="68" spans="2:36" ht="90.75" customHeight="1" x14ac:dyDescent="0.45">
      <c r="B68" s="6" t="s">
        <v>113</v>
      </c>
      <c r="C68" s="6" t="s">
        <v>21</v>
      </c>
      <c r="D68" s="6"/>
      <c r="E68" s="6" t="s">
        <v>372</v>
      </c>
      <c r="F68" s="15"/>
      <c r="G68" s="15" t="s">
        <v>372</v>
      </c>
      <c r="H68" s="15">
        <v>3</v>
      </c>
      <c r="I68" s="15">
        <v>1</v>
      </c>
      <c r="J68" s="21">
        <f t="shared" si="0"/>
        <v>3</v>
      </c>
      <c r="K68" s="17"/>
      <c r="L68" s="17" t="s">
        <v>111</v>
      </c>
      <c r="M68" s="17">
        <v>3</v>
      </c>
      <c r="N68" s="17">
        <v>1</v>
      </c>
      <c r="O68" s="21">
        <f t="shared" si="1"/>
        <v>3</v>
      </c>
      <c r="Q68" s="17"/>
      <c r="R68" s="17" t="s">
        <v>372</v>
      </c>
      <c r="S68" s="17">
        <v>3</v>
      </c>
      <c r="T68" s="17">
        <v>1</v>
      </c>
      <c r="U68" s="21">
        <f t="shared" si="30"/>
        <v>3</v>
      </c>
      <c r="V68" s="33"/>
      <c r="W68" s="33" t="s">
        <v>372</v>
      </c>
      <c r="X68" s="33">
        <v>3</v>
      </c>
      <c r="Y68" s="33">
        <v>1</v>
      </c>
      <c r="Z68" s="21">
        <f t="shared" si="31"/>
        <v>3</v>
      </c>
      <c r="AA68" s="36"/>
      <c r="AB68" s="36" t="s">
        <v>372</v>
      </c>
      <c r="AC68" s="36">
        <v>3</v>
      </c>
      <c r="AD68" s="36">
        <v>1</v>
      </c>
      <c r="AE68" s="21">
        <f t="shared" si="32"/>
        <v>3</v>
      </c>
      <c r="AF68" s="39"/>
      <c r="AG68" s="39" t="s">
        <v>372</v>
      </c>
      <c r="AH68" s="39">
        <v>3</v>
      </c>
      <c r="AI68" s="39">
        <v>1</v>
      </c>
      <c r="AJ68" s="21">
        <f t="shared" si="33"/>
        <v>3</v>
      </c>
    </row>
    <row r="69" spans="2:36" ht="150" customHeight="1" x14ac:dyDescent="0.45">
      <c r="B69" s="6" t="s">
        <v>293</v>
      </c>
      <c r="C69" s="6" t="s">
        <v>21</v>
      </c>
      <c r="D69" s="6"/>
      <c r="E69" s="6" t="s">
        <v>374</v>
      </c>
      <c r="F69" s="15"/>
      <c r="G69" s="15" t="s">
        <v>406</v>
      </c>
      <c r="H69" s="15">
        <v>3</v>
      </c>
      <c r="I69" s="15">
        <v>0</v>
      </c>
      <c r="J69" s="21">
        <f t="shared" si="0"/>
        <v>0</v>
      </c>
      <c r="K69" s="17"/>
      <c r="L69" s="17"/>
      <c r="M69" s="17"/>
      <c r="N69" s="17"/>
      <c r="O69" s="21"/>
      <c r="Q69" s="17"/>
      <c r="R69" s="17" t="s">
        <v>406</v>
      </c>
      <c r="S69" s="17">
        <v>3</v>
      </c>
      <c r="T69" s="17">
        <v>0</v>
      </c>
      <c r="U69" s="21">
        <f t="shared" si="30"/>
        <v>0</v>
      </c>
      <c r="V69" s="33"/>
      <c r="W69" s="33" t="s">
        <v>294</v>
      </c>
      <c r="X69" s="33">
        <v>3</v>
      </c>
      <c r="Y69" s="33">
        <v>2</v>
      </c>
      <c r="Z69" s="22">
        <f t="shared" si="31"/>
        <v>6</v>
      </c>
      <c r="AA69" s="36"/>
      <c r="AB69" s="36" t="s">
        <v>406</v>
      </c>
      <c r="AC69" s="36">
        <v>0</v>
      </c>
      <c r="AD69" s="36">
        <v>0</v>
      </c>
      <c r="AE69" s="21">
        <f t="shared" si="32"/>
        <v>0</v>
      </c>
      <c r="AF69" s="39"/>
      <c r="AG69" s="39" t="s">
        <v>497</v>
      </c>
      <c r="AH69" s="39">
        <v>3</v>
      </c>
      <c r="AI69" s="39">
        <v>1</v>
      </c>
      <c r="AJ69" s="21">
        <f t="shared" si="33"/>
        <v>3</v>
      </c>
    </row>
    <row r="70" spans="2:36" ht="72.75" customHeight="1" x14ac:dyDescent="0.45">
      <c r="B70" s="6" t="s">
        <v>114</v>
      </c>
      <c r="C70" s="6" t="s">
        <v>21</v>
      </c>
      <c r="D70" s="6"/>
      <c r="E70" s="6" t="s">
        <v>372</v>
      </c>
      <c r="F70" s="15"/>
      <c r="G70" s="15" t="s">
        <v>406</v>
      </c>
      <c r="H70" s="15">
        <v>3</v>
      </c>
      <c r="I70" s="15">
        <v>0</v>
      </c>
      <c r="J70" s="21">
        <v>0</v>
      </c>
      <c r="K70" s="17"/>
      <c r="L70" s="17" t="s">
        <v>111</v>
      </c>
      <c r="M70" s="17">
        <v>3</v>
      </c>
      <c r="N70" s="17">
        <v>1</v>
      </c>
      <c r="O70" s="21">
        <f>SUM(M68*N68)</f>
        <v>3</v>
      </c>
      <c r="Q70" s="17"/>
      <c r="R70" s="17" t="s">
        <v>406</v>
      </c>
      <c r="S70" s="17">
        <v>3</v>
      </c>
      <c r="T70" s="17">
        <v>0</v>
      </c>
      <c r="U70" s="21">
        <v>0</v>
      </c>
      <c r="V70" s="33"/>
      <c r="W70" s="33" t="s">
        <v>192</v>
      </c>
      <c r="X70" s="33">
        <v>3</v>
      </c>
      <c r="Y70" s="33">
        <v>1</v>
      </c>
      <c r="Z70" s="21">
        <f>SUM(X68*Y68)</f>
        <v>3</v>
      </c>
      <c r="AA70" s="36"/>
      <c r="AB70" s="36" t="s">
        <v>406</v>
      </c>
      <c r="AC70" s="36">
        <v>3</v>
      </c>
      <c r="AD70" s="36">
        <v>1</v>
      </c>
      <c r="AE70" s="21">
        <f>SUM(AC68*AD68)</f>
        <v>3</v>
      </c>
      <c r="AF70" s="39"/>
      <c r="AG70" s="39" t="s">
        <v>406</v>
      </c>
      <c r="AH70" s="39">
        <v>3</v>
      </c>
      <c r="AI70" s="39">
        <v>1</v>
      </c>
      <c r="AJ70" s="21">
        <f>SUM(AH68*AI68)</f>
        <v>3</v>
      </c>
    </row>
    <row r="71" spans="2:36" ht="72.75" customHeight="1" x14ac:dyDescent="0.45">
      <c r="B71" s="6" t="s">
        <v>259</v>
      </c>
      <c r="C71" s="6" t="s">
        <v>375</v>
      </c>
      <c r="D71" s="6"/>
      <c r="E71" s="6" t="s">
        <v>372</v>
      </c>
      <c r="F71" s="15"/>
      <c r="G71" s="15" t="s">
        <v>263</v>
      </c>
      <c r="H71" s="15"/>
      <c r="I71" s="15"/>
      <c r="J71" s="21"/>
      <c r="K71" s="17"/>
      <c r="L71" s="17"/>
      <c r="M71" s="17"/>
      <c r="N71" s="17"/>
      <c r="O71" s="21"/>
      <c r="Q71" s="17"/>
      <c r="R71" s="17" t="s">
        <v>263</v>
      </c>
      <c r="S71" s="17"/>
      <c r="T71" s="17"/>
      <c r="U71" s="21"/>
      <c r="V71" s="33" t="s">
        <v>253</v>
      </c>
      <c r="W71" s="33" t="s">
        <v>406</v>
      </c>
      <c r="X71" s="33"/>
      <c r="Y71" s="33"/>
      <c r="Z71" s="21"/>
      <c r="AA71" s="36" t="s">
        <v>253</v>
      </c>
      <c r="AB71" s="36" t="s">
        <v>406</v>
      </c>
      <c r="AC71" s="36"/>
      <c r="AD71" s="36"/>
      <c r="AE71" s="21"/>
      <c r="AF71" s="39" t="s">
        <v>253</v>
      </c>
      <c r="AG71" s="39" t="s">
        <v>406</v>
      </c>
      <c r="AH71" s="39"/>
      <c r="AI71" s="39"/>
      <c r="AJ71" s="21"/>
    </row>
    <row r="72" spans="2:36" ht="81" customHeight="1" x14ac:dyDescent="0.45">
      <c r="B72" s="6" t="s">
        <v>260</v>
      </c>
      <c r="C72" s="6" t="s">
        <v>375</v>
      </c>
      <c r="D72" s="6"/>
      <c r="E72" s="6" t="s">
        <v>372</v>
      </c>
      <c r="F72" s="15"/>
      <c r="G72" s="15" t="s">
        <v>263</v>
      </c>
      <c r="H72" s="15"/>
      <c r="I72" s="15"/>
      <c r="J72" s="21"/>
      <c r="K72" s="17"/>
      <c r="L72" s="17"/>
      <c r="M72" s="17"/>
      <c r="N72" s="17"/>
      <c r="O72" s="21"/>
      <c r="Q72" s="17"/>
      <c r="R72" s="17" t="s">
        <v>263</v>
      </c>
      <c r="S72" s="17"/>
      <c r="T72" s="17"/>
      <c r="U72" s="21"/>
      <c r="V72" s="33" t="s">
        <v>253</v>
      </c>
      <c r="W72" s="33" t="s">
        <v>406</v>
      </c>
      <c r="X72" s="33"/>
      <c r="Y72" s="33"/>
      <c r="Z72" s="21"/>
      <c r="AA72" s="36" t="s">
        <v>253</v>
      </c>
      <c r="AB72" s="36" t="s">
        <v>406</v>
      </c>
      <c r="AC72" s="36"/>
      <c r="AD72" s="36"/>
      <c r="AE72" s="21"/>
      <c r="AF72" s="39"/>
      <c r="AG72" s="39"/>
      <c r="AH72" s="39"/>
      <c r="AI72" s="39"/>
      <c r="AJ72" s="21"/>
    </row>
    <row r="73" spans="2:36" ht="80.25" customHeight="1" x14ac:dyDescent="0.45">
      <c r="B73" s="6" t="s">
        <v>261</v>
      </c>
      <c r="C73" s="6" t="s">
        <v>375</v>
      </c>
      <c r="D73" s="6"/>
      <c r="E73" s="6" t="s">
        <v>372</v>
      </c>
      <c r="F73" s="15"/>
      <c r="G73" s="15" t="s">
        <v>263</v>
      </c>
      <c r="H73" s="15"/>
      <c r="I73" s="15"/>
      <c r="J73" s="21"/>
      <c r="K73" s="17"/>
      <c r="L73" s="17"/>
      <c r="M73" s="17"/>
      <c r="N73" s="17"/>
      <c r="O73" s="21"/>
      <c r="Q73" s="17"/>
      <c r="R73" s="17" t="s">
        <v>263</v>
      </c>
      <c r="S73" s="17"/>
      <c r="T73" s="17"/>
      <c r="U73" s="21"/>
      <c r="V73" s="33"/>
      <c r="W73" s="33" t="s">
        <v>263</v>
      </c>
      <c r="X73" s="33"/>
      <c r="Y73" s="33"/>
      <c r="Z73" s="21"/>
      <c r="AA73" s="36"/>
      <c r="AB73" s="36" t="s">
        <v>263</v>
      </c>
      <c r="AC73" s="36"/>
      <c r="AD73" s="36"/>
      <c r="AE73" s="21"/>
      <c r="AF73" s="39"/>
      <c r="AG73" s="39"/>
      <c r="AH73" s="39"/>
      <c r="AI73" s="39"/>
      <c r="AJ73" s="21"/>
    </row>
    <row r="74" spans="2:36" ht="80.25" customHeight="1" x14ac:dyDescent="0.45">
      <c r="B74" s="6" t="s">
        <v>262</v>
      </c>
      <c r="C74" s="6" t="s">
        <v>376</v>
      </c>
      <c r="D74" s="6"/>
      <c r="E74" s="6" t="s">
        <v>372</v>
      </c>
      <c r="F74" s="15" t="s">
        <v>262</v>
      </c>
      <c r="G74" s="15" t="s">
        <v>263</v>
      </c>
      <c r="H74" s="15"/>
      <c r="I74" s="15"/>
      <c r="J74" s="21"/>
      <c r="K74" s="17"/>
      <c r="L74" s="17"/>
      <c r="M74" s="17"/>
      <c r="N74" s="17"/>
      <c r="O74" s="21"/>
      <c r="Q74" s="17" t="s">
        <v>262</v>
      </c>
      <c r="R74" s="17" t="s">
        <v>263</v>
      </c>
      <c r="S74" s="17"/>
      <c r="T74" s="17"/>
      <c r="U74" s="21"/>
      <c r="V74" s="33" t="s">
        <v>262</v>
      </c>
      <c r="W74" s="33" t="s">
        <v>263</v>
      </c>
      <c r="X74" s="33"/>
      <c r="Y74" s="33"/>
      <c r="Z74" s="21"/>
      <c r="AA74" s="36" t="s">
        <v>262</v>
      </c>
      <c r="AB74" s="36" t="s">
        <v>263</v>
      </c>
      <c r="AC74" s="36"/>
      <c r="AD74" s="36"/>
      <c r="AE74" s="21"/>
      <c r="AF74" s="39" t="s">
        <v>253</v>
      </c>
      <c r="AG74" s="39" t="s">
        <v>406</v>
      </c>
      <c r="AH74" s="39"/>
      <c r="AI74" s="39"/>
      <c r="AJ74" s="21"/>
    </row>
    <row r="75" spans="2:36" ht="114" customHeight="1" x14ac:dyDescent="0.45">
      <c r="B75" s="6" t="s">
        <v>115</v>
      </c>
      <c r="C75" s="6" t="s">
        <v>21</v>
      </c>
      <c r="D75" s="6"/>
      <c r="E75" s="6" t="s">
        <v>372</v>
      </c>
      <c r="F75" s="15"/>
      <c r="G75" s="15" t="s">
        <v>372</v>
      </c>
      <c r="H75" s="15">
        <v>3</v>
      </c>
      <c r="I75" s="15">
        <v>1</v>
      </c>
      <c r="J75" s="21">
        <f>SUM(H75*I75)</f>
        <v>3</v>
      </c>
      <c r="K75" s="17"/>
      <c r="L75" s="17" t="s">
        <v>111</v>
      </c>
      <c r="M75" s="17">
        <v>3</v>
      </c>
      <c r="N75" s="17">
        <v>1</v>
      </c>
      <c r="O75" s="21">
        <f>SUM(M75*N75)</f>
        <v>3</v>
      </c>
      <c r="Q75" s="17"/>
      <c r="R75" s="17" t="s">
        <v>372</v>
      </c>
      <c r="S75" s="17">
        <v>3</v>
      </c>
      <c r="T75" s="17">
        <v>1</v>
      </c>
      <c r="U75" s="21">
        <f>SUM(S75*T75)</f>
        <v>3</v>
      </c>
      <c r="V75" s="33"/>
      <c r="W75" s="33" t="s">
        <v>372</v>
      </c>
      <c r="X75" s="33">
        <v>3</v>
      </c>
      <c r="Y75" s="33">
        <v>1</v>
      </c>
      <c r="Z75" s="21">
        <f>SUM(X75*Y75)</f>
        <v>3</v>
      </c>
      <c r="AA75" s="36"/>
      <c r="AB75" s="36" t="s">
        <v>372</v>
      </c>
      <c r="AC75" s="36">
        <v>3</v>
      </c>
      <c r="AD75" s="36">
        <v>1</v>
      </c>
      <c r="AE75" s="21">
        <f>SUM(AC75*AD75)</f>
        <v>3</v>
      </c>
      <c r="AF75" s="39"/>
      <c r="AG75" s="39" t="s">
        <v>372</v>
      </c>
      <c r="AH75" s="39">
        <v>3</v>
      </c>
      <c r="AI75" s="39">
        <v>1</v>
      </c>
      <c r="AJ75" s="21">
        <f>SUM(AH75*AI75)</f>
        <v>3</v>
      </c>
    </row>
    <row r="76" spans="2:36" ht="121.5" customHeight="1" x14ac:dyDescent="0.45">
      <c r="B76" s="6" t="s">
        <v>207</v>
      </c>
      <c r="C76" s="6" t="s">
        <v>377</v>
      </c>
      <c r="D76" s="6"/>
      <c r="E76" s="6" t="s">
        <v>378</v>
      </c>
      <c r="F76" s="3" t="s">
        <v>208</v>
      </c>
      <c r="G76" s="15" t="s">
        <v>378</v>
      </c>
      <c r="H76" s="15">
        <v>3</v>
      </c>
      <c r="I76" s="15">
        <v>2</v>
      </c>
      <c r="J76" s="22">
        <f t="shared" si="0"/>
        <v>6</v>
      </c>
      <c r="Q76" s="4" t="s">
        <v>208</v>
      </c>
      <c r="R76" s="17" t="s">
        <v>378</v>
      </c>
      <c r="S76" s="17">
        <v>3</v>
      </c>
      <c r="T76" s="17">
        <v>2</v>
      </c>
      <c r="U76" s="22">
        <f t="shared" ref="U76" si="34">SUM(S76*T76)</f>
        <v>6</v>
      </c>
      <c r="V76" s="32" t="s">
        <v>498</v>
      </c>
      <c r="W76" s="33" t="s">
        <v>378</v>
      </c>
      <c r="X76" s="33">
        <v>3</v>
      </c>
      <c r="Y76" s="33">
        <v>2</v>
      </c>
      <c r="Z76" s="79">
        <f>SUM(X76*Y76)</f>
        <v>6</v>
      </c>
      <c r="AA76" s="35" t="s">
        <v>498</v>
      </c>
      <c r="AB76" s="36" t="s">
        <v>378</v>
      </c>
      <c r="AC76" s="36">
        <v>3</v>
      </c>
      <c r="AD76" s="36">
        <v>2</v>
      </c>
      <c r="AE76" s="79">
        <f>SUM(AC76*AD76)</f>
        <v>6</v>
      </c>
      <c r="AF76" s="38" t="s">
        <v>498</v>
      </c>
      <c r="AG76" s="39" t="s">
        <v>378</v>
      </c>
      <c r="AH76" s="39">
        <v>3</v>
      </c>
      <c r="AI76" s="39">
        <v>2</v>
      </c>
      <c r="AJ76" s="79">
        <f>SUM(AH76*AI76)</f>
        <v>6</v>
      </c>
    </row>
    <row r="77" spans="2:36" ht="31.5" customHeight="1" x14ac:dyDescent="0.45">
      <c r="B77" s="5" t="s">
        <v>116</v>
      </c>
      <c r="C77" s="16"/>
      <c r="D77" s="16"/>
      <c r="E77" s="16"/>
      <c r="F77" s="16"/>
      <c r="G77" s="16"/>
      <c r="H77" s="16"/>
      <c r="I77" s="16"/>
      <c r="J77" s="5"/>
      <c r="K77" s="16"/>
      <c r="L77" s="16"/>
      <c r="M77" s="16"/>
      <c r="N77" s="16"/>
      <c r="O77" s="5"/>
      <c r="Q77" s="16"/>
      <c r="R77" s="16"/>
      <c r="S77" s="16"/>
      <c r="T77" s="16"/>
      <c r="U77" s="5"/>
      <c r="V77" s="16"/>
      <c r="W77" s="16"/>
      <c r="X77" s="16"/>
      <c r="Y77" s="16"/>
      <c r="Z77" s="5"/>
      <c r="AA77" s="16"/>
      <c r="AB77" s="16"/>
      <c r="AC77" s="16"/>
      <c r="AD77" s="16"/>
      <c r="AE77" s="5"/>
      <c r="AF77" s="16"/>
      <c r="AG77" s="16"/>
      <c r="AH77" s="16"/>
      <c r="AI77" s="16"/>
      <c r="AJ77" s="5"/>
    </row>
    <row r="78" spans="2:36" ht="88.9" customHeight="1" x14ac:dyDescent="0.45">
      <c r="B78" s="6" t="s">
        <v>379</v>
      </c>
      <c r="C78" s="6" t="s">
        <v>21</v>
      </c>
      <c r="D78" s="6"/>
      <c r="E78" s="6" t="s">
        <v>380</v>
      </c>
      <c r="F78" s="15" t="s">
        <v>440</v>
      </c>
      <c r="G78" s="15" t="s">
        <v>193</v>
      </c>
      <c r="H78" s="15">
        <v>3</v>
      </c>
      <c r="I78" s="15">
        <v>1</v>
      </c>
      <c r="J78" s="21">
        <f t="shared" si="0"/>
        <v>3</v>
      </c>
      <c r="K78" s="17"/>
      <c r="L78" s="17" t="s">
        <v>203</v>
      </c>
      <c r="M78" s="17">
        <v>3</v>
      </c>
      <c r="N78" s="17">
        <v>2</v>
      </c>
      <c r="O78" s="22">
        <f t="shared" si="1"/>
        <v>6</v>
      </c>
      <c r="Q78" s="17" t="s">
        <v>440</v>
      </c>
      <c r="R78" s="17" t="s">
        <v>193</v>
      </c>
      <c r="S78" s="17">
        <v>3</v>
      </c>
      <c r="T78" s="17">
        <v>1</v>
      </c>
      <c r="U78" s="21">
        <f t="shared" ref="U78" si="35">SUM(S78*T78)</f>
        <v>3</v>
      </c>
      <c r="V78" s="33" t="s">
        <v>235</v>
      </c>
      <c r="W78" s="33" t="s">
        <v>193</v>
      </c>
      <c r="X78" s="33">
        <v>3</v>
      </c>
      <c r="Y78" s="33">
        <v>1</v>
      </c>
      <c r="Z78" s="21">
        <f t="shared" ref="Z78" si="36">SUM(X78*Y78)</f>
        <v>3</v>
      </c>
      <c r="AA78" s="36" t="s">
        <v>235</v>
      </c>
      <c r="AB78" s="36" t="s">
        <v>193</v>
      </c>
      <c r="AC78" s="36">
        <v>3</v>
      </c>
      <c r="AD78" s="36">
        <v>1</v>
      </c>
      <c r="AE78" s="21">
        <f t="shared" ref="AE78" si="37">SUM(AC78*AD78)</f>
        <v>3</v>
      </c>
      <c r="AF78" s="39" t="s">
        <v>235</v>
      </c>
      <c r="AG78" s="39" t="s">
        <v>193</v>
      </c>
      <c r="AH78" s="39">
        <v>3</v>
      </c>
      <c r="AI78" s="39">
        <v>1</v>
      </c>
      <c r="AJ78" s="21">
        <f t="shared" ref="AJ78" si="38">SUM(AH78*AI78)</f>
        <v>3</v>
      </c>
    </row>
    <row r="79" spans="2:36" ht="98.25" customHeight="1" x14ac:dyDescent="0.45">
      <c r="B79" s="6" t="s">
        <v>316</v>
      </c>
      <c r="C79" s="6" t="s">
        <v>381</v>
      </c>
      <c r="D79" s="6" t="s">
        <v>52</v>
      </c>
      <c r="E79" s="6" t="s">
        <v>516</v>
      </c>
      <c r="F79" s="15" t="s">
        <v>325</v>
      </c>
      <c r="G79" s="15" t="s">
        <v>518</v>
      </c>
      <c r="H79" s="15">
        <v>3</v>
      </c>
      <c r="I79" s="15">
        <v>2</v>
      </c>
      <c r="J79" s="22">
        <f>SUM(H79*I79)</f>
        <v>6</v>
      </c>
      <c r="K79" s="17"/>
      <c r="L79" s="17"/>
      <c r="M79" s="17"/>
      <c r="N79" s="17"/>
      <c r="O79" s="21"/>
      <c r="Q79" s="17" t="s">
        <v>318</v>
      </c>
      <c r="R79" s="17" t="s">
        <v>517</v>
      </c>
      <c r="S79" s="17"/>
      <c r="T79" s="17"/>
      <c r="U79" s="21"/>
      <c r="V79" s="33" t="s">
        <v>317</v>
      </c>
      <c r="W79" s="33" t="s">
        <v>518</v>
      </c>
      <c r="X79" s="33"/>
      <c r="Y79" s="33"/>
      <c r="Z79" s="21"/>
      <c r="AA79" s="36" t="s">
        <v>319</v>
      </c>
      <c r="AB79" s="36" t="s">
        <v>518</v>
      </c>
      <c r="AC79" s="36"/>
      <c r="AD79" s="36"/>
      <c r="AE79" s="21"/>
      <c r="AF79" s="39" t="s">
        <v>320</v>
      </c>
      <c r="AG79" s="39" t="s">
        <v>518</v>
      </c>
      <c r="AH79" s="39"/>
      <c r="AI79" s="39"/>
      <c r="AJ79" s="21"/>
    </row>
    <row r="80" spans="2:36" ht="53.25" customHeight="1" x14ac:dyDescent="0.45">
      <c r="B80" s="6" t="s">
        <v>117</v>
      </c>
      <c r="C80" s="6" t="s">
        <v>21</v>
      </c>
      <c r="D80" s="6"/>
      <c r="E80" s="6" t="s">
        <v>194</v>
      </c>
      <c r="F80" s="15" t="s">
        <v>118</v>
      </c>
      <c r="G80" s="15" t="s">
        <v>441</v>
      </c>
      <c r="H80" s="15">
        <v>3</v>
      </c>
      <c r="I80" s="15">
        <v>1</v>
      </c>
      <c r="J80" s="21">
        <f>H80*I80</f>
        <v>3</v>
      </c>
      <c r="K80" s="17"/>
      <c r="L80" s="17" t="s">
        <v>119</v>
      </c>
      <c r="M80" s="17">
        <v>3</v>
      </c>
      <c r="N80" s="17">
        <v>1</v>
      </c>
      <c r="O80" s="21" t="e">
        <f>SUM(#REF!*#REF!)</f>
        <v>#REF!</v>
      </c>
      <c r="Q80" s="17" t="s">
        <v>118</v>
      </c>
      <c r="R80" s="17" t="s">
        <v>442</v>
      </c>
      <c r="S80" s="17">
        <v>3</v>
      </c>
      <c r="T80" s="17">
        <v>1</v>
      </c>
      <c r="U80" s="21">
        <f>S80*T80</f>
        <v>3</v>
      </c>
      <c r="V80" s="33" t="s">
        <v>118</v>
      </c>
      <c r="W80" s="33" t="s">
        <v>442</v>
      </c>
      <c r="X80" s="33">
        <v>3</v>
      </c>
      <c r="Y80" s="33">
        <v>1</v>
      </c>
      <c r="Z80" s="21">
        <f>X80*Y80</f>
        <v>3</v>
      </c>
      <c r="AA80" s="36" t="s">
        <v>118</v>
      </c>
      <c r="AB80" s="36" t="s">
        <v>442</v>
      </c>
      <c r="AC80" s="36">
        <v>3</v>
      </c>
      <c r="AD80" s="36">
        <v>1</v>
      </c>
      <c r="AE80" s="21">
        <f>AC80*AD80</f>
        <v>3</v>
      </c>
      <c r="AF80" s="39" t="s">
        <v>118</v>
      </c>
      <c r="AG80" s="39" t="s">
        <v>442</v>
      </c>
      <c r="AH80" s="39">
        <v>3</v>
      </c>
      <c r="AI80" s="39">
        <v>1</v>
      </c>
      <c r="AJ80" s="21">
        <f>AH80*AI80</f>
        <v>3</v>
      </c>
    </row>
    <row r="81" spans="2:36" ht="31.5" customHeight="1" x14ac:dyDescent="0.45">
      <c r="B81" s="5" t="s">
        <v>236</v>
      </c>
      <c r="C81" s="16"/>
      <c r="D81" s="16"/>
      <c r="E81" s="16"/>
      <c r="F81" s="16"/>
      <c r="G81" s="16"/>
      <c r="H81" s="16"/>
      <c r="I81" s="16"/>
      <c r="J81" s="5"/>
      <c r="K81" s="16"/>
      <c r="L81" s="16"/>
      <c r="M81" s="16"/>
      <c r="N81" s="16"/>
      <c r="O81" s="5"/>
      <c r="Q81" s="16"/>
      <c r="R81" s="16"/>
      <c r="S81" s="16"/>
      <c r="T81" s="16"/>
      <c r="U81" s="5"/>
      <c r="V81" s="16"/>
      <c r="W81" s="16"/>
      <c r="X81" s="16"/>
      <c r="Y81" s="16"/>
      <c r="Z81" s="5"/>
      <c r="AA81" s="16"/>
      <c r="AB81" s="16"/>
      <c r="AC81" s="16"/>
      <c r="AD81" s="16"/>
      <c r="AE81" s="5"/>
      <c r="AF81" s="16"/>
      <c r="AG81" s="16"/>
      <c r="AH81" s="16"/>
      <c r="AI81" s="16"/>
      <c r="AJ81" s="5"/>
    </row>
    <row r="82" spans="2:36" ht="93.75" customHeight="1" x14ac:dyDescent="0.45">
      <c r="B82" s="6" t="s">
        <v>120</v>
      </c>
      <c r="C82" s="6" t="s">
        <v>382</v>
      </c>
      <c r="D82" s="6"/>
      <c r="E82" s="6" t="s">
        <v>383</v>
      </c>
      <c r="F82" s="15"/>
      <c r="G82" s="15" t="s">
        <v>443</v>
      </c>
      <c r="H82" s="15">
        <v>3</v>
      </c>
      <c r="I82" s="15">
        <v>1</v>
      </c>
      <c r="J82" s="21">
        <f t="shared" si="0"/>
        <v>3</v>
      </c>
      <c r="K82" s="17"/>
      <c r="L82" s="17" t="s">
        <v>237</v>
      </c>
      <c r="M82" s="17">
        <v>3</v>
      </c>
      <c r="N82" s="17">
        <v>1</v>
      </c>
      <c r="O82" s="21">
        <f t="shared" si="1"/>
        <v>3</v>
      </c>
      <c r="Q82" s="17"/>
      <c r="R82" s="17" t="s">
        <v>444</v>
      </c>
      <c r="S82" s="17">
        <v>3</v>
      </c>
      <c r="T82" s="17">
        <v>1</v>
      </c>
      <c r="U82" s="21">
        <f t="shared" ref="U82:U83" si="39">SUM(S82*T82)</f>
        <v>3</v>
      </c>
      <c r="V82" s="33"/>
      <c r="W82" s="33" t="s">
        <v>499</v>
      </c>
      <c r="X82" s="33">
        <v>3</v>
      </c>
      <c r="Y82" s="33">
        <v>1</v>
      </c>
      <c r="Z82" s="21">
        <f t="shared" ref="Z82:Z83" si="40">SUM(X82*Y82)</f>
        <v>3</v>
      </c>
      <c r="AA82" s="36"/>
      <c r="AB82" s="36" t="s">
        <v>499</v>
      </c>
      <c r="AC82" s="36">
        <v>3</v>
      </c>
      <c r="AD82" s="36">
        <v>1</v>
      </c>
      <c r="AE82" s="21">
        <f t="shared" ref="AE82:AE83" si="41">SUM(AC82*AD82)</f>
        <v>3</v>
      </c>
      <c r="AF82" s="39"/>
      <c r="AG82" s="39" t="s">
        <v>499</v>
      </c>
      <c r="AH82" s="39">
        <v>3</v>
      </c>
      <c r="AI82" s="39">
        <v>1</v>
      </c>
      <c r="AJ82" s="21">
        <f t="shared" ref="AJ82:AJ83" si="42">SUM(AH82*AI82)</f>
        <v>3</v>
      </c>
    </row>
    <row r="83" spans="2:36" ht="117.75" customHeight="1" x14ac:dyDescent="0.45">
      <c r="B83" s="6" t="s">
        <v>121</v>
      </c>
      <c r="C83" s="6" t="s">
        <v>122</v>
      </c>
      <c r="D83" s="6"/>
      <c r="E83" s="6" t="s">
        <v>292</v>
      </c>
      <c r="F83" s="15" t="s">
        <v>245</v>
      </c>
      <c r="G83" s="15" t="s">
        <v>445</v>
      </c>
      <c r="H83" s="15">
        <v>3</v>
      </c>
      <c r="I83" s="15">
        <v>1</v>
      </c>
      <c r="J83" s="21">
        <f t="shared" si="0"/>
        <v>3</v>
      </c>
      <c r="K83" s="17"/>
      <c r="L83" s="17" t="s">
        <v>124</v>
      </c>
      <c r="M83" s="17">
        <v>3</v>
      </c>
      <c r="N83" s="17">
        <v>1</v>
      </c>
      <c r="O83" s="21">
        <f t="shared" si="1"/>
        <v>3</v>
      </c>
      <c r="Q83" s="17" t="s">
        <v>245</v>
      </c>
      <c r="R83" s="17" t="s">
        <v>445</v>
      </c>
      <c r="S83" s="17">
        <v>3</v>
      </c>
      <c r="T83" s="17">
        <v>1</v>
      </c>
      <c r="U83" s="21">
        <f t="shared" si="39"/>
        <v>3</v>
      </c>
      <c r="V83" s="33" t="s">
        <v>245</v>
      </c>
      <c r="W83" s="33" t="s">
        <v>445</v>
      </c>
      <c r="X83" s="33">
        <v>3</v>
      </c>
      <c r="Y83" s="33">
        <v>1</v>
      </c>
      <c r="Z83" s="21">
        <f t="shared" si="40"/>
        <v>3</v>
      </c>
      <c r="AA83" s="36" t="s">
        <v>245</v>
      </c>
      <c r="AB83" s="36" t="s">
        <v>445</v>
      </c>
      <c r="AC83" s="36">
        <v>3</v>
      </c>
      <c r="AD83" s="36">
        <v>1</v>
      </c>
      <c r="AE83" s="21">
        <f t="shared" si="41"/>
        <v>3</v>
      </c>
      <c r="AF83" s="39" t="s">
        <v>123</v>
      </c>
      <c r="AG83" s="39" t="s">
        <v>445</v>
      </c>
      <c r="AH83" s="39">
        <v>3</v>
      </c>
      <c r="AI83" s="39">
        <v>1</v>
      </c>
      <c r="AJ83" s="21">
        <f t="shared" si="42"/>
        <v>3</v>
      </c>
    </row>
    <row r="84" spans="2:36" ht="31.5" customHeight="1" x14ac:dyDescent="0.45">
      <c r="B84" s="5" t="s">
        <v>339</v>
      </c>
      <c r="C84" s="16"/>
      <c r="D84" s="16"/>
      <c r="E84" s="16"/>
      <c r="F84" s="16"/>
      <c r="G84" s="16"/>
      <c r="H84" s="16"/>
      <c r="I84" s="16"/>
      <c r="J84" s="5"/>
      <c r="K84" s="16"/>
      <c r="L84" s="16"/>
      <c r="M84" s="16"/>
      <c r="N84" s="16"/>
      <c r="O84" s="5"/>
      <c r="Q84" s="16"/>
      <c r="R84" s="16"/>
      <c r="S84" s="16"/>
      <c r="T84" s="16"/>
      <c r="U84" s="5"/>
      <c r="V84" s="16"/>
      <c r="W84" s="16"/>
      <c r="X84" s="16"/>
      <c r="Y84" s="16"/>
      <c r="Z84" s="5"/>
      <c r="AA84" s="16"/>
      <c r="AB84" s="16"/>
      <c r="AC84" s="16"/>
      <c r="AD84" s="16"/>
      <c r="AE84" s="5"/>
      <c r="AF84" s="16"/>
      <c r="AG84" s="16"/>
      <c r="AH84" s="16"/>
      <c r="AI84" s="16"/>
      <c r="AJ84" s="5"/>
    </row>
    <row r="85" spans="2:36" ht="100.5" customHeight="1" x14ac:dyDescent="0.45">
      <c r="B85" s="6" t="s">
        <v>125</v>
      </c>
      <c r="C85" s="6"/>
      <c r="D85" s="6"/>
      <c r="E85" s="6"/>
      <c r="F85" s="15" t="s">
        <v>126</v>
      </c>
      <c r="G85" s="15" t="s">
        <v>446</v>
      </c>
      <c r="H85" s="15">
        <v>3</v>
      </c>
      <c r="I85" s="15">
        <v>2</v>
      </c>
      <c r="J85" s="22">
        <f t="shared" si="0"/>
        <v>6</v>
      </c>
      <c r="K85" s="17" t="s">
        <v>126</v>
      </c>
      <c r="L85" s="17" t="s">
        <v>127</v>
      </c>
      <c r="M85" s="17">
        <v>3</v>
      </c>
      <c r="N85" s="17">
        <v>2</v>
      </c>
      <c r="O85" s="22">
        <f t="shared" si="1"/>
        <v>6</v>
      </c>
      <c r="Q85" s="17" t="s">
        <v>126</v>
      </c>
      <c r="R85" s="17" t="s">
        <v>446</v>
      </c>
      <c r="S85" s="17">
        <v>3</v>
      </c>
      <c r="T85" s="17">
        <v>2</v>
      </c>
      <c r="U85" s="22">
        <f t="shared" ref="U85:U86" si="43">SUM(S85*T85)</f>
        <v>6</v>
      </c>
      <c r="V85" s="33" t="s">
        <v>126</v>
      </c>
      <c r="W85" s="33" t="s">
        <v>446</v>
      </c>
      <c r="X85" s="33">
        <v>3</v>
      </c>
      <c r="Y85" s="33">
        <v>2</v>
      </c>
      <c r="Z85" s="22">
        <f t="shared" ref="Z85:Z86" si="44">SUM(X85*Y85)</f>
        <v>6</v>
      </c>
      <c r="AA85" s="36" t="s">
        <v>126</v>
      </c>
      <c r="AB85" s="36" t="s">
        <v>446</v>
      </c>
      <c r="AC85" s="36">
        <v>3</v>
      </c>
      <c r="AD85" s="36">
        <v>2</v>
      </c>
      <c r="AE85" s="22">
        <f t="shared" ref="AE85:AE86" si="45">SUM(AC85*AD85)</f>
        <v>6</v>
      </c>
      <c r="AF85" s="39" t="s">
        <v>126</v>
      </c>
      <c r="AG85" s="39" t="s">
        <v>500</v>
      </c>
      <c r="AH85" s="39">
        <v>3</v>
      </c>
      <c r="AI85" s="39">
        <v>2</v>
      </c>
      <c r="AJ85" s="22">
        <f t="shared" ref="AJ85:AJ86" si="46">SUM(AH85*AI85)</f>
        <v>6</v>
      </c>
    </row>
    <row r="86" spans="2:36" ht="45.75" customHeight="1" x14ac:dyDescent="0.45">
      <c r="B86" s="80" t="s">
        <v>384</v>
      </c>
      <c r="C86" s="80"/>
      <c r="D86" s="80"/>
      <c r="E86" s="80"/>
      <c r="F86" s="18" t="s">
        <v>126</v>
      </c>
      <c r="G86" s="18" t="s">
        <v>447</v>
      </c>
      <c r="H86" s="18">
        <v>3</v>
      </c>
      <c r="I86" s="18">
        <v>2</v>
      </c>
      <c r="J86" s="22">
        <f t="shared" si="0"/>
        <v>6</v>
      </c>
      <c r="K86" s="19" t="s">
        <v>126</v>
      </c>
      <c r="L86" s="19" t="s">
        <v>128</v>
      </c>
      <c r="M86" s="17">
        <v>3</v>
      </c>
      <c r="N86" s="17">
        <v>2</v>
      </c>
      <c r="O86" s="22">
        <f t="shared" si="1"/>
        <v>6</v>
      </c>
      <c r="Q86" s="19" t="s">
        <v>126</v>
      </c>
      <c r="R86" s="19" t="s">
        <v>447</v>
      </c>
      <c r="S86" s="19">
        <v>3</v>
      </c>
      <c r="T86" s="19">
        <v>2</v>
      </c>
      <c r="U86" s="22">
        <f t="shared" si="43"/>
        <v>6</v>
      </c>
      <c r="V86" s="34" t="s">
        <v>126</v>
      </c>
      <c r="W86" s="34" t="s">
        <v>447</v>
      </c>
      <c r="X86" s="34">
        <v>3</v>
      </c>
      <c r="Y86" s="34">
        <v>2</v>
      </c>
      <c r="Z86" s="22">
        <f t="shared" si="44"/>
        <v>6</v>
      </c>
      <c r="AA86" s="37" t="s">
        <v>126</v>
      </c>
      <c r="AB86" s="37" t="s">
        <v>447</v>
      </c>
      <c r="AC86" s="37">
        <v>3</v>
      </c>
      <c r="AD86" s="37">
        <v>2</v>
      </c>
      <c r="AE86" s="22">
        <f t="shared" si="45"/>
        <v>6</v>
      </c>
      <c r="AF86" s="40" t="s">
        <v>126</v>
      </c>
      <c r="AG86" s="40" t="s">
        <v>447</v>
      </c>
      <c r="AH86" s="40">
        <v>3</v>
      </c>
      <c r="AI86" s="40">
        <v>2</v>
      </c>
      <c r="AJ86" s="22">
        <f t="shared" si="46"/>
        <v>6</v>
      </c>
    </row>
    <row r="87" spans="2:36" ht="31.5" customHeight="1" x14ac:dyDescent="0.45">
      <c r="B87" s="11" t="s">
        <v>129</v>
      </c>
      <c r="C87" s="83"/>
      <c r="D87" s="83"/>
      <c r="E87" s="83"/>
      <c r="F87" s="16"/>
      <c r="G87" s="16"/>
      <c r="H87" s="16"/>
      <c r="I87" s="16"/>
      <c r="J87" s="5"/>
      <c r="K87" s="16"/>
      <c r="L87" s="16"/>
      <c r="M87" s="16"/>
      <c r="N87" s="16"/>
      <c r="O87" s="5"/>
      <c r="Q87" s="16"/>
      <c r="R87" s="16"/>
      <c r="S87" s="16"/>
      <c r="T87" s="16"/>
      <c r="U87" s="5"/>
      <c r="V87" s="16"/>
      <c r="W87" s="16"/>
      <c r="X87" s="16"/>
      <c r="Y87" s="16"/>
      <c r="Z87" s="5"/>
      <c r="AA87" s="16"/>
      <c r="AB87" s="16"/>
      <c r="AC87" s="16"/>
      <c r="AD87" s="16"/>
      <c r="AE87" s="5"/>
      <c r="AF87" s="16"/>
      <c r="AG87" s="16"/>
      <c r="AH87" s="16"/>
      <c r="AI87" s="16"/>
      <c r="AJ87" s="5"/>
    </row>
    <row r="88" spans="2:36" ht="90.75" customHeight="1" x14ac:dyDescent="0.45">
      <c r="B88" s="80" t="s">
        <v>385</v>
      </c>
      <c r="C88" s="80" t="s">
        <v>386</v>
      </c>
      <c r="D88" s="80" t="s">
        <v>130</v>
      </c>
      <c r="E88" s="6" t="s">
        <v>387</v>
      </c>
      <c r="F88" s="18"/>
      <c r="G88" s="18" t="s">
        <v>448</v>
      </c>
      <c r="H88" s="18">
        <v>3</v>
      </c>
      <c r="I88" s="18">
        <v>2</v>
      </c>
      <c r="J88" s="22">
        <f t="shared" ref="J88:J109" si="47">SUM(H88*I88)</f>
        <v>6</v>
      </c>
      <c r="K88" s="19"/>
      <c r="L88" s="19" t="s">
        <v>238</v>
      </c>
      <c r="M88" s="17">
        <v>3</v>
      </c>
      <c r="N88" s="17">
        <v>1</v>
      </c>
      <c r="O88" s="21">
        <f t="shared" ref="O88:O109" si="48">SUM(M88*N88)</f>
        <v>3</v>
      </c>
      <c r="Q88" s="19"/>
      <c r="R88" s="19" t="s">
        <v>448</v>
      </c>
      <c r="S88" s="19">
        <v>3</v>
      </c>
      <c r="T88" s="19">
        <v>2</v>
      </c>
      <c r="U88" s="22">
        <f t="shared" ref="U88:U89" si="49">SUM(S88*T88)</f>
        <v>6</v>
      </c>
      <c r="V88" s="34"/>
      <c r="W88" s="34" t="s">
        <v>195</v>
      </c>
      <c r="X88" s="34">
        <v>3</v>
      </c>
      <c r="Y88" s="34">
        <v>2</v>
      </c>
      <c r="Z88" s="22">
        <f t="shared" ref="Z88:Z89" si="50">SUM(X88*Y88)</f>
        <v>6</v>
      </c>
      <c r="AA88" s="37"/>
      <c r="AB88" s="37" t="s">
        <v>195</v>
      </c>
      <c r="AC88" s="37">
        <v>3</v>
      </c>
      <c r="AD88" s="37">
        <v>2</v>
      </c>
      <c r="AE88" s="22">
        <f t="shared" ref="AE88:AE89" si="51">SUM(AC88*AD88)</f>
        <v>6</v>
      </c>
      <c r="AF88" s="40"/>
      <c r="AG88" s="40" t="s">
        <v>195</v>
      </c>
      <c r="AH88" s="40">
        <v>3</v>
      </c>
      <c r="AI88" s="40">
        <v>2</v>
      </c>
      <c r="AJ88" s="22">
        <f t="shared" ref="AJ88:AJ89" si="52">SUM(AH88*AI88)</f>
        <v>6</v>
      </c>
    </row>
    <row r="89" spans="2:36" ht="50.25" customHeight="1" x14ac:dyDescent="0.45">
      <c r="B89" s="80"/>
      <c r="C89" s="80"/>
      <c r="D89" s="80"/>
      <c r="E89" s="6" t="s">
        <v>388</v>
      </c>
      <c r="F89" s="18"/>
      <c r="G89" s="18" t="s">
        <v>188</v>
      </c>
      <c r="H89" s="18">
        <v>3</v>
      </c>
      <c r="I89" s="18">
        <v>1</v>
      </c>
      <c r="J89" s="21">
        <f t="shared" si="47"/>
        <v>3</v>
      </c>
      <c r="K89" s="19"/>
      <c r="L89" s="19" t="s">
        <v>189</v>
      </c>
      <c r="M89" s="17">
        <v>3</v>
      </c>
      <c r="N89" s="17">
        <v>1</v>
      </c>
      <c r="O89" s="21">
        <f t="shared" si="48"/>
        <v>3</v>
      </c>
      <c r="Q89" s="19"/>
      <c r="R89" s="19" t="s">
        <v>188</v>
      </c>
      <c r="S89" s="19">
        <v>3</v>
      </c>
      <c r="T89" s="19">
        <v>1</v>
      </c>
      <c r="U89" s="21">
        <f t="shared" si="49"/>
        <v>3</v>
      </c>
      <c r="V89" s="34"/>
      <c r="W89" s="34" t="s">
        <v>188</v>
      </c>
      <c r="X89" s="34">
        <v>3</v>
      </c>
      <c r="Y89" s="34">
        <v>1</v>
      </c>
      <c r="Z89" s="21">
        <f t="shared" si="50"/>
        <v>3</v>
      </c>
      <c r="AA89" s="37"/>
      <c r="AB89" s="37" t="s">
        <v>188</v>
      </c>
      <c r="AC89" s="37">
        <v>3</v>
      </c>
      <c r="AD89" s="37">
        <v>1</v>
      </c>
      <c r="AE89" s="21">
        <f t="shared" si="51"/>
        <v>3</v>
      </c>
      <c r="AF89" s="40"/>
      <c r="AG89" s="40" t="s">
        <v>188</v>
      </c>
      <c r="AH89" s="40">
        <v>3</v>
      </c>
      <c r="AI89" s="40">
        <v>1</v>
      </c>
      <c r="AJ89" s="21">
        <f t="shared" si="52"/>
        <v>3</v>
      </c>
    </row>
    <row r="90" spans="2:36" ht="152.25" customHeight="1" x14ac:dyDescent="0.45">
      <c r="B90" s="80"/>
      <c r="C90" s="80"/>
      <c r="D90" s="80"/>
      <c r="E90" s="6" t="s">
        <v>389</v>
      </c>
      <c r="F90" s="18"/>
      <c r="G90" s="18" t="s">
        <v>449</v>
      </c>
      <c r="H90" s="18">
        <v>3</v>
      </c>
      <c r="I90" s="18">
        <v>1</v>
      </c>
      <c r="J90" s="21">
        <f>SUM(H89*I89)</f>
        <v>3</v>
      </c>
      <c r="K90" s="19"/>
      <c r="L90" s="19" t="s">
        <v>131</v>
      </c>
      <c r="M90" s="17">
        <v>3</v>
      </c>
      <c r="N90" s="17">
        <v>1</v>
      </c>
      <c r="O90" s="21">
        <f>SUM(M89*N89)</f>
        <v>3</v>
      </c>
      <c r="Q90" s="19"/>
      <c r="R90" s="19" t="s">
        <v>449</v>
      </c>
      <c r="S90" s="19">
        <v>3</v>
      </c>
      <c r="T90" s="19">
        <v>1</v>
      </c>
      <c r="U90" s="21">
        <f>SUM(S89*T89)</f>
        <v>3</v>
      </c>
      <c r="V90" s="34"/>
      <c r="W90" s="34" t="s">
        <v>449</v>
      </c>
      <c r="X90" s="34">
        <v>3</v>
      </c>
      <c r="Y90" s="34">
        <v>1</v>
      </c>
      <c r="Z90" s="21">
        <f>SUM(X89*Y89)</f>
        <v>3</v>
      </c>
      <c r="AA90" s="37"/>
      <c r="AB90" s="37" t="s">
        <v>449</v>
      </c>
      <c r="AC90" s="37">
        <v>3</v>
      </c>
      <c r="AD90" s="37">
        <v>1</v>
      </c>
      <c r="AE90" s="21">
        <f>SUM(AC89*AD89)</f>
        <v>3</v>
      </c>
      <c r="AF90" s="40"/>
      <c r="AG90" s="40" t="s">
        <v>449</v>
      </c>
      <c r="AH90" s="40">
        <v>3</v>
      </c>
      <c r="AI90" s="40">
        <v>1</v>
      </c>
      <c r="AJ90" s="21">
        <f>SUM(AH89*AI89)</f>
        <v>3</v>
      </c>
    </row>
    <row r="91" spans="2:36" ht="51.75" customHeight="1" x14ac:dyDescent="0.45">
      <c r="B91" s="6"/>
      <c r="C91" s="6"/>
      <c r="D91" s="6"/>
      <c r="E91" s="6" t="s">
        <v>390</v>
      </c>
      <c r="F91" s="15"/>
      <c r="G91" s="15" t="s">
        <v>450</v>
      </c>
      <c r="H91" s="15"/>
      <c r="I91" s="15"/>
      <c r="J91" s="21">
        <f>SUM(H91*I91)</f>
        <v>0</v>
      </c>
      <c r="K91" s="17"/>
      <c r="L91" s="17" t="s">
        <v>204</v>
      </c>
      <c r="M91" s="17"/>
      <c r="N91" s="17"/>
      <c r="O91" s="21">
        <f>SUM(M91*N91)</f>
        <v>0</v>
      </c>
      <c r="Q91" s="17"/>
      <c r="R91" s="17" t="s">
        <v>450</v>
      </c>
      <c r="S91" s="17"/>
      <c r="T91" s="17"/>
      <c r="U91" s="21">
        <f>SUM(S91*T91)</f>
        <v>0</v>
      </c>
      <c r="V91" s="33"/>
      <c r="W91" s="33" t="s">
        <v>450</v>
      </c>
      <c r="X91" s="33"/>
      <c r="Y91" s="33"/>
      <c r="Z91" s="21">
        <f>SUM(X91*Y91)</f>
        <v>0</v>
      </c>
      <c r="AA91" s="36"/>
      <c r="AB91" s="36" t="s">
        <v>450</v>
      </c>
      <c r="AC91" s="36"/>
      <c r="AD91" s="36"/>
      <c r="AE91" s="21">
        <f>SUM(AC91*AD91)</f>
        <v>0</v>
      </c>
      <c r="AF91" s="39"/>
      <c r="AG91" s="39" t="s">
        <v>450</v>
      </c>
      <c r="AH91" s="39"/>
      <c r="AI91" s="39"/>
      <c r="AJ91" s="21">
        <f>SUM(AH91*AI91)</f>
        <v>0</v>
      </c>
    </row>
    <row r="92" spans="2:36" ht="51.75" customHeight="1" x14ac:dyDescent="0.45">
      <c r="B92" s="5" t="s">
        <v>210</v>
      </c>
      <c r="C92" s="16"/>
      <c r="D92" s="16"/>
      <c r="E92" s="16"/>
      <c r="F92" s="16"/>
      <c r="G92" s="16"/>
      <c r="H92" s="16"/>
      <c r="I92" s="16"/>
      <c r="J92" s="5"/>
      <c r="K92" s="28"/>
      <c r="L92" s="28"/>
      <c r="M92" s="28"/>
      <c r="N92" s="28"/>
      <c r="O92" s="29"/>
      <c r="Q92" s="16"/>
      <c r="R92" s="16"/>
      <c r="S92" s="16"/>
      <c r="T92" s="16"/>
      <c r="U92" s="5"/>
      <c r="V92" s="16"/>
      <c r="W92" s="16"/>
      <c r="X92" s="16"/>
      <c r="Y92" s="16"/>
      <c r="Z92" s="5"/>
      <c r="AA92" s="16"/>
      <c r="AB92" s="16"/>
      <c r="AC92" s="16"/>
      <c r="AD92" s="16"/>
      <c r="AE92" s="5"/>
      <c r="AF92" s="16"/>
      <c r="AG92" s="16"/>
      <c r="AH92" s="16"/>
      <c r="AI92" s="16"/>
      <c r="AJ92" s="5"/>
    </row>
    <row r="93" spans="2:36" ht="187.9" customHeight="1" x14ac:dyDescent="0.45">
      <c r="B93" s="6" t="s">
        <v>205</v>
      </c>
      <c r="C93" s="60" t="s">
        <v>391</v>
      </c>
      <c r="D93" s="6"/>
      <c r="E93" s="6" t="s">
        <v>502</v>
      </c>
      <c r="F93" s="15"/>
      <c r="G93" s="15" t="s">
        <v>451</v>
      </c>
      <c r="H93" s="15"/>
      <c r="I93" s="15"/>
      <c r="J93" s="21"/>
      <c r="K93" s="28"/>
      <c r="L93" s="28"/>
      <c r="M93" s="28"/>
      <c r="N93" s="28"/>
      <c r="O93" s="29"/>
      <c r="Q93" s="17"/>
      <c r="R93" s="17" t="s">
        <v>451</v>
      </c>
      <c r="S93" s="17"/>
      <c r="T93" s="17"/>
      <c r="U93" s="21"/>
      <c r="V93" s="33"/>
      <c r="W93" s="33" t="s">
        <v>451</v>
      </c>
      <c r="X93" s="33"/>
      <c r="Y93" s="33"/>
      <c r="Z93" s="21"/>
      <c r="AA93" s="36"/>
      <c r="AB93" s="36" t="s">
        <v>451</v>
      </c>
      <c r="AC93" s="36"/>
      <c r="AD93" s="36"/>
      <c r="AE93" s="21"/>
      <c r="AF93" s="39"/>
      <c r="AG93" s="39" t="s">
        <v>451</v>
      </c>
      <c r="AH93" s="39"/>
      <c r="AI93" s="39"/>
      <c r="AJ93" s="21"/>
    </row>
    <row r="94" spans="2:36" ht="120" customHeight="1" x14ac:dyDescent="0.45">
      <c r="B94" s="6" t="s">
        <v>211</v>
      </c>
      <c r="C94" s="6"/>
      <c r="D94" s="6"/>
      <c r="E94" s="6" t="s">
        <v>392</v>
      </c>
      <c r="F94" s="15" t="s">
        <v>212</v>
      </c>
      <c r="G94" s="15" t="s">
        <v>452</v>
      </c>
      <c r="H94" s="15"/>
      <c r="I94" s="15"/>
      <c r="J94" s="52"/>
      <c r="Q94" s="17" t="s">
        <v>212</v>
      </c>
      <c r="R94" s="17" t="s">
        <v>452</v>
      </c>
      <c r="S94" s="17"/>
      <c r="T94" s="17"/>
      <c r="U94" s="52"/>
      <c r="V94" s="33" t="s">
        <v>212</v>
      </c>
      <c r="W94" s="33" t="s">
        <v>452</v>
      </c>
      <c r="X94" s="33"/>
      <c r="Y94" s="33"/>
      <c r="Z94" s="52"/>
      <c r="AA94" s="36" t="s">
        <v>212</v>
      </c>
      <c r="AB94" s="36" t="s">
        <v>452</v>
      </c>
      <c r="AC94" s="36"/>
      <c r="AD94" s="36"/>
      <c r="AE94" s="52"/>
      <c r="AF94" s="39" t="s">
        <v>212</v>
      </c>
      <c r="AG94" s="39" t="s">
        <v>452</v>
      </c>
      <c r="AH94" s="39"/>
      <c r="AI94" s="39"/>
      <c r="AJ94" s="52"/>
    </row>
    <row r="95" spans="2:36" ht="31.5" customHeight="1" x14ac:dyDescent="0.45">
      <c r="B95" s="5" t="s">
        <v>132</v>
      </c>
      <c r="C95" s="16"/>
      <c r="D95" s="16"/>
      <c r="E95" s="16"/>
      <c r="F95" s="16"/>
      <c r="G95" s="16"/>
      <c r="H95" s="16"/>
      <c r="I95" s="16"/>
      <c r="J95" s="5"/>
      <c r="K95" s="16"/>
      <c r="L95" s="16"/>
      <c r="M95" s="16"/>
      <c r="N95" s="16"/>
      <c r="O95" s="5"/>
      <c r="Q95" s="16"/>
      <c r="R95" s="16"/>
      <c r="S95" s="16"/>
      <c r="T95" s="16"/>
      <c r="U95" s="5"/>
      <c r="V95" s="16"/>
      <c r="W95" s="16"/>
      <c r="X95" s="16"/>
      <c r="Y95" s="16"/>
      <c r="Z95" s="5"/>
      <c r="AA95" s="16"/>
      <c r="AB95" s="16"/>
      <c r="AC95" s="16"/>
      <c r="AD95" s="16"/>
      <c r="AE95" s="5"/>
      <c r="AF95" s="16"/>
      <c r="AG95" s="16"/>
      <c r="AH95" s="16"/>
      <c r="AI95" s="16"/>
      <c r="AJ95" s="5"/>
    </row>
    <row r="96" spans="2:36" s="82" customFormat="1" ht="90.75" customHeight="1" x14ac:dyDescent="0.45">
      <c r="B96" s="9" t="s">
        <v>133</v>
      </c>
      <c r="C96" s="10" t="s">
        <v>134</v>
      </c>
      <c r="D96" s="10"/>
      <c r="E96" s="6" t="s">
        <v>305</v>
      </c>
      <c r="F96" s="15" t="s">
        <v>245</v>
      </c>
      <c r="G96" s="15" t="s">
        <v>453</v>
      </c>
      <c r="H96" s="15">
        <v>3</v>
      </c>
      <c r="I96" s="15">
        <v>2</v>
      </c>
      <c r="J96" s="22">
        <f t="shared" si="47"/>
        <v>6</v>
      </c>
      <c r="K96" s="17" t="s">
        <v>135</v>
      </c>
      <c r="L96" s="17" t="s">
        <v>136</v>
      </c>
      <c r="M96" s="17">
        <v>3</v>
      </c>
      <c r="N96" s="17">
        <v>2</v>
      </c>
      <c r="O96" s="22">
        <f t="shared" si="48"/>
        <v>6</v>
      </c>
      <c r="P96" s="25"/>
      <c r="Q96" s="17" t="s">
        <v>245</v>
      </c>
      <c r="R96" s="17" t="s">
        <v>453</v>
      </c>
      <c r="S96" s="17">
        <v>3</v>
      </c>
      <c r="T96" s="17">
        <v>2</v>
      </c>
      <c r="U96" s="22">
        <f t="shared" ref="U96:U109" si="53">SUM(S96*T96)</f>
        <v>6</v>
      </c>
      <c r="V96" s="33" t="s">
        <v>245</v>
      </c>
      <c r="W96" s="33" t="s">
        <v>306</v>
      </c>
      <c r="X96" s="33">
        <v>3</v>
      </c>
      <c r="Y96" s="33">
        <v>2</v>
      </c>
      <c r="Z96" s="22">
        <f t="shared" ref="Z96:Z109" si="54">SUM(X96*Y96)</f>
        <v>6</v>
      </c>
      <c r="AA96" s="36" t="s">
        <v>245</v>
      </c>
      <c r="AB96" s="36" t="s">
        <v>306</v>
      </c>
      <c r="AC96" s="36">
        <v>3</v>
      </c>
      <c r="AD96" s="36">
        <v>2</v>
      </c>
      <c r="AE96" s="22">
        <f t="shared" ref="AE96:AE109" si="55">SUM(AC96*AD96)</f>
        <v>6</v>
      </c>
      <c r="AF96" s="39" t="s">
        <v>245</v>
      </c>
      <c r="AG96" s="39" t="s">
        <v>306</v>
      </c>
      <c r="AH96" s="39">
        <v>3</v>
      </c>
      <c r="AI96" s="39">
        <v>2</v>
      </c>
      <c r="AJ96" s="22">
        <f t="shared" ref="AJ96:AJ109" si="56">SUM(AH96*AI96)</f>
        <v>6</v>
      </c>
    </row>
    <row r="97" spans="1:36" s="82" customFormat="1" ht="87.75" customHeight="1" x14ac:dyDescent="0.45">
      <c r="B97" s="10"/>
      <c r="C97" s="10"/>
      <c r="D97" s="10"/>
      <c r="E97" s="6" t="s">
        <v>393</v>
      </c>
      <c r="F97" s="15" t="s">
        <v>245</v>
      </c>
      <c r="G97" s="15" t="s">
        <v>137</v>
      </c>
      <c r="H97" s="15">
        <v>3</v>
      </c>
      <c r="I97" s="15">
        <v>1</v>
      </c>
      <c r="J97" s="21">
        <f t="shared" si="47"/>
        <v>3</v>
      </c>
      <c r="K97" s="17" t="s">
        <v>135</v>
      </c>
      <c r="L97" s="17" t="s">
        <v>138</v>
      </c>
      <c r="M97" s="17">
        <v>3</v>
      </c>
      <c r="N97" s="17">
        <v>1</v>
      </c>
      <c r="O97" s="21">
        <f t="shared" si="48"/>
        <v>3</v>
      </c>
      <c r="P97" s="25"/>
      <c r="Q97" s="17" t="s">
        <v>245</v>
      </c>
      <c r="R97" s="17" t="s">
        <v>137</v>
      </c>
      <c r="S97" s="17">
        <v>3</v>
      </c>
      <c r="T97" s="17">
        <v>1</v>
      </c>
      <c r="U97" s="21">
        <f t="shared" si="53"/>
        <v>3</v>
      </c>
      <c r="V97" s="33" t="s">
        <v>245</v>
      </c>
      <c r="W97" s="33" t="s">
        <v>137</v>
      </c>
      <c r="X97" s="33">
        <v>3</v>
      </c>
      <c r="Y97" s="33">
        <v>1</v>
      </c>
      <c r="Z97" s="21">
        <f t="shared" si="54"/>
        <v>3</v>
      </c>
      <c r="AA97" s="36" t="s">
        <v>245</v>
      </c>
      <c r="AB97" s="36" t="s">
        <v>137</v>
      </c>
      <c r="AC97" s="36">
        <v>3</v>
      </c>
      <c r="AD97" s="36">
        <v>1</v>
      </c>
      <c r="AE97" s="21">
        <f t="shared" si="55"/>
        <v>3</v>
      </c>
      <c r="AF97" s="39" t="s">
        <v>245</v>
      </c>
      <c r="AG97" s="39" t="s">
        <v>137</v>
      </c>
      <c r="AH97" s="39">
        <v>3</v>
      </c>
      <c r="AI97" s="39">
        <v>1</v>
      </c>
      <c r="AJ97" s="21">
        <f t="shared" si="56"/>
        <v>3</v>
      </c>
    </row>
    <row r="98" spans="1:36" s="82" customFormat="1" ht="23.25" x14ac:dyDescent="0.45">
      <c r="B98" s="10"/>
      <c r="C98" s="10"/>
      <c r="D98" s="10"/>
      <c r="E98" s="6" t="s">
        <v>394</v>
      </c>
      <c r="F98" s="15" t="s">
        <v>245</v>
      </c>
      <c r="G98" s="15" t="s">
        <v>137</v>
      </c>
      <c r="H98" s="15">
        <v>3</v>
      </c>
      <c r="I98" s="15">
        <v>1</v>
      </c>
      <c r="J98" s="21">
        <f t="shared" si="47"/>
        <v>3</v>
      </c>
      <c r="K98" s="17" t="s">
        <v>135</v>
      </c>
      <c r="L98" s="17" t="s">
        <v>138</v>
      </c>
      <c r="M98" s="17">
        <v>3</v>
      </c>
      <c r="N98" s="17">
        <v>1</v>
      </c>
      <c r="O98" s="21">
        <f t="shared" si="48"/>
        <v>3</v>
      </c>
      <c r="P98" s="25"/>
      <c r="Q98" s="17" t="s">
        <v>245</v>
      </c>
      <c r="R98" s="17" t="s">
        <v>137</v>
      </c>
      <c r="S98" s="17">
        <v>3</v>
      </c>
      <c r="T98" s="17">
        <v>1</v>
      </c>
      <c r="U98" s="21">
        <f t="shared" si="53"/>
        <v>3</v>
      </c>
      <c r="V98" s="33" t="s">
        <v>245</v>
      </c>
      <c r="W98" s="33" t="s">
        <v>137</v>
      </c>
      <c r="X98" s="33">
        <v>3</v>
      </c>
      <c r="Y98" s="33">
        <v>1</v>
      </c>
      <c r="Z98" s="21">
        <f t="shared" si="54"/>
        <v>3</v>
      </c>
      <c r="AA98" s="36" t="s">
        <v>245</v>
      </c>
      <c r="AB98" s="36" t="s">
        <v>137</v>
      </c>
      <c r="AC98" s="36">
        <v>3</v>
      </c>
      <c r="AD98" s="36">
        <v>1</v>
      </c>
      <c r="AE98" s="21">
        <f t="shared" si="55"/>
        <v>3</v>
      </c>
      <c r="AF98" s="39" t="s">
        <v>245</v>
      </c>
      <c r="AG98" s="39" t="s">
        <v>137</v>
      </c>
      <c r="AH98" s="39">
        <v>3</v>
      </c>
      <c r="AI98" s="39">
        <v>1</v>
      </c>
      <c r="AJ98" s="21">
        <f t="shared" si="56"/>
        <v>3</v>
      </c>
    </row>
    <row r="99" spans="1:36" s="82" customFormat="1" ht="32.25" customHeight="1" x14ac:dyDescent="0.45">
      <c r="B99" s="10"/>
      <c r="C99" s="10"/>
      <c r="D99" s="10"/>
      <c r="E99" s="10" t="s">
        <v>395</v>
      </c>
      <c r="F99" s="15" t="s">
        <v>245</v>
      </c>
      <c r="G99" s="15" t="s">
        <v>137</v>
      </c>
      <c r="H99" s="15">
        <v>3</v>
      </c>
      <c r="I99" s="15">
        <v>1</v>
      </c>
      <c r="J99" s="21">
        <f t="shared" si="47"/>
        <v>3</v>
      </c>
      <c r="K99" s="17" t="s">
        <v>135</v>
      </c>
      <c r="L99" s="17" t="s">
        <v>138</v>
      </c>
      <c r="M99" s="17">
        <v>3</v>
      </c>
      <c r="N99" s="17">
        <v>1</v>
      </c>
      <c r="O99" s="21">
        <f t="shared" si="48"/>
        <v>3</v>
      </c>
      <c r="P99" s="25"/>
      <c r="Q99" s="17" t="s">
        <v>245</v>
      </c>
      <c r="R99" s="17" t="s">
        <v>137</v>
      </c>
      <c r="S99" s="17">
        <v>3</v>
      </c>
      <c r="T99" s="17">
        <v>1</v>
      </c>
      <c r="U99" s="21">
        <f t="shared" si="53"/>
        <v>3</v>
      </c>
      <c r="V99" s="33" t="s">
        <v>245</v>
      </c>
      <c r="W99" s="33" t="s">
        <v>137</v>
      </c>
      <c r="X99" s="33">
        <v>3</v>
      </c>
      <c r="Y99" s="33">
        <v>1</v>
      </c>
      <c r="Z99" s="21">
        <f t="shared" si="54"/>
        <v>3</v>
      </c>
      <c r="AA99" s="36" t="s">
        <v>245</v>
      </c>
      <c r="AB99" s="36" t="s">
        <v>137</v>
      </c>
      <c r="AC99" s="36">
        <v>3</v>
      </c>
      <c r="AD99" s="36">
        <v>1</v>
      </c>
      <c r="AE99" s="21">
        <f t="shared" si="55"/>
        <v>3</v>
      </c>
      <c r="AF99" s="39" t="s">
        <v>245</v>
      </c>
      <c r="AG99" s="39" t="s">
        <v>137</v>
      </c>
      <c r="AH99" s="39">
        <v>3</v>
      </c>
      <c r="AI99" s="39">
        <v>1</v>
      </c>
      <c r="AJ99" s="21">
        <f t="shared" si="56"/>
        <v>3</v>
      </c>
    </row>
    <row r="100" spans="1:36" ht="79.5" customHeight="1" x14ac:dyDescent="0.45">
      <c r="B100" s="2" t="s">
        <v>139</v>
      </c>
      <c r="C100" s="6" t="s">
        <v>73</v>
      </c>
      <c r="D100" s="6"/>
      <c r="E100" s="6" t="s">
        <v>140</v>
      </c>
      <c r="F100" s="15" t="s">
        <v>454</v>
      </c>
      <c r="G100" s="15" t="s">
        <v>455</v>
      </c>
      <c r="H100" s="15">
        <v>3</v>
      </c>
      <c r="I100" s="15">
        <v>1</v>
      </c>
      <c r="J100" s="21">
        <f>SUM(H99*I99)</f>
        <v>3</v>
      </c>
      <c r="K100" s="17" t="s">
        <v>141</v>
      </c>
      <c r="L100" s="17" t="s">
        <v>142</v>
      </c>
      <c r="M100" s="17">
        <v>3</v>
      </c>
      <c r="N100" s="17">
        <v>1</v>
      </c>
      <c r="O100" s="21">
        <f>SUM(M99*N99)</f>
        <v>3</v>
      </c>
      <c r="Q100" s="17" t="s">
        <v>454</v>
      </c>
      <c r="R100" s="17" t="s">
        <v>455</v>
      </c>
      <c r="S100" s="17">
        <v>3</v>
      </c>
      <c r="T100" s="17">
        <v>1</v>
      </c>
      <c r="U100" s="21">
        <f>SUM(S99*T99)</f>
        <v>3</v>
      </c>
      <c r="V100" s="33" t="s">
        <v>454</v>
      </c>
      <c r="W100" s="33" t="s">
        <v>455</v>
      </c>
      <c r="X100" s="33">
        <v>3</v>
      </c>
      <c r="Y100" s="33">
        <v>1</v>
      </c>
      <c r="Z100" s="21">
        <f>SUM(X99*Y99)</f>
        <v>3</v>
      </c>
      <c r="AA100" s="36" t="s">
        <v>454</v>
      </c>
      <c r="AB100" s="36" t="s">
        <v>455</v>
      </c>
      <c r="AC100" s="36">
        <v>3</v>
      </c>
      <c r="AD100" s="36">
        <v>1</v>
      </c>
      <c r="AE100" s="21">
        <f>SUM(AC99*AD99)</f>
        <v>3</v>
      </c>
      <c r="AF100" s="39" t="s">
        <v>454</v>
      </c>
      <c r="AG100" s="39" t="s">
        <v>455</v>
      </c>
      <c r="AH100" s="39">
        <v>3</v>
      </c>
      <c r="AI100" s="39">
        <v>1</v>
      </c>
      <c r="AJ100" s="21">
        <f>SUM(AH99*AI99)</f>
        <v>3</v>
      </c>
    </row>
    <row r="101" spans="1:36" ht="31.5" customHeight="1" x14ac:dyDescent="0.45">
      <c r="B101" s="6"/>
      <c r="C101" s="6"/>
      <c r="D101" s="6"/>
      <c r="E101" s="6" t="s">
        <v>397</v>
      </c>
      <c r="F101" s="15" t="s">
        <v>143</v>
      </c>
      <c r="G101" s="15" t="s">
        <v>144</v>
      </c>
      <c r="H101" s="15">
        <v>3</v>
      </c>
      <c r="I101" s="15">
        <v>1</v>
      </c>
      <c r="J101" s="21">
        <f t="shared" si="47"/>
        <v>3</v>
      </c>
      <c r="K101" s="17" t="s">
        <v>143</v>
      </c>
      <c r="L101" s="17" t="s">
        <v>144</v>
      </c>
      <c r="M101" s="17">
        <v>3</v>
      </c>
      <c r="N101" s="17">
        <v>1</v>
      </c>
      <c r="O101" s="21">
        <f t="shared" si="48"/>
        <v>3</v>
      </c>
      <c r="Q101" s="17" t="s">
        <v>143</v>
      </c>
      <c r="R101" s="17" t="s">
        <v>144</v>
      </c>
      <c r="S101" s="17">
        <v>3</v>
      </c>
      <c r="T101" s="17">
        <v>1</v>
      </c>
      <c r="U101" s="21">
        <f t="shared" si="53"/>
        <v>3</v>
      </c>
      <c r="V101" s="33" t="s">
        <v>143</v>
      </c>
      <c r="W101" s="33" t="s">
        <v>144</v>
      </c>
      <c r="X101" s="33">
        <v>3</v>
      </c>
      <c r="Y101" s="33">
        <v>1</v>
      </c>
      <c r="Z101" s="21">
        <f t="shared" si="54"/>
        <v>3</v>
      </c>
      <c r="AA101" s="36" t="s">
        <v>143</v>
      </c>
      <c r="AB101" s="36" t="s">
        <v>144</v>
      </c>
      <c r="AC101" s="36">
        <v>3</v>
      </c>
      <c r="AD101" s="36">
        <v>1</v>
      </c>
      <c r="AE101" s="21">
        <f t="shared" si="55"/>
        <v>3</v>
      </c>
      <c r="AF101" s="39" t="s">
        <v>143</v>
      </c>
      <c r="AG101" s="39" t="s">
        <v>144</v>
      </c>
      <c r="AH101" s="39">
        <v>3</v>
      </c>
      <c r="AI101" s="39">
        <v>1</v>
      </c>
      <c r="AJ101" s="21">
        <f t="shared" si="56"/>
        <v>3</v>
      </c>
    </row>
    <row r="102" spans="1:36" ht="31.5" customHeight="1" x14ac:dyDescent="0.45">
      <c r="B102" s="6"/>
      <c r="C102" s="6"/>
      <c r="D102" s="6"/>
      <c r="E102" s="6" t="s">
        <v>396</v>
      </c>
      <c r="F102" s="15"/>
      <c r="G102" s="15"/>
      <c r="H102" s="15"/>
      <c r="I102" s="15"/>
      <c r="J102" s="21"/>
      <c r="K102" s="17"/>
      <c r="L102" s="17"/>
      <c r="M102" s="17">
        <v>3</v>
      </c>
      <c r="N102" s="17">
        <v>1</v>
      </c>
      <c r="O102" s="21">
        <f t="shared" si="48"/>
        <v>3</v>
      </c>
      <c r="Q102" s="17"/>
      <c r="R102" s="17"/>
      <c r="S102" s="17"/>
      <c r="T102" s="17"/>
      <c r="U102" s="21"/>
      <c r="V102" s="33"/>
      <c r="W102" s="33"/>
      <c r="X102" s="33"/>
      <c r="Y102" s="33"/>
      <c r="Z102" s="21"/>
      <c r="AA102" s="36"/>
      <c r="AB102" s="36"/>
      <c r="AC102" s="36"/>
      <c r="AD102" s="36"/>
      <c r="AE102" s="21"/>
      <c r="AF102" s="39"/>
      <c r="AG102" s="39"/>
      <c r="AH102" s="39"/>
      <c r="AI102" s="39"/>
      <c r="AJ102" s="21"/>
    </row>
    <row r="103" spans="1:36" ht="142.5" customHeight="1" x14ac:dyDescent="0.45">
      <c r="B103" s="2" t="s">
        <v>145</v>
      </c>
      <c r="C103" s="6" t="s">
        <v>73</v>
      </c>
      <c r="D103" s="6" t="s">
        <v>68</v>
      </c>
      <c r="E103" s="6" t="s">
        <v>146</v>
      </c>
      <c r="F103" s="15" t="s">
        <v>245</v>
      </c>
      <c r="G103" s="15" t="s">
        <v>456</v>
      </c>
      <c r="H103" s="15">
        <v>3</v>
      </c>
      <c r="I103" s="15">
        <v>1</v>
      </c>
      <c r="J103" s="21">
        <f t="shared" si="47"/>
        <v>3</v>
      </c>
      <c r="K103" s="17" t="s">
        <v>148</v>
      </c>
      <c r="L103" s="17" t="s">
        <v>149</v>
      </c>
      <c r="M103" s="17">
        <v>3</v>
      </c>
      <c r="N103" s="17">
        <v>1</v>
      </c>
      <c r="O103" s="21">
        <f t="shared" si="48"/>
        <v>3</v>
      </c>
      <c r="Q103" s="17" t="s">
        <v>245</v>
      </c>
      <c r="R103" s="17" t="s">
        <v>456</v>
      </c>
      <c r="S103" s="17">
        <v>3</v>
      </c>
      <c r="T103" s="17">
        <v>1</v>
      </c>
      <c r="U103" s="21">
        <f t="shared" si="53"/>
        <v>3</v>
      </c>
      <c r="V103" s="33" t="s">
        <v>245</v>
      </c>
      <c r="W103" s="33" t="s">
        <v>456</v>
      </c>
      <c r="X103" s="33">
        <v>3</v>
      </c>
      <c r="Y103" s="33">
        <v>1</v>
      </c>
      <c r="Z103" s="21">
        <f t="shared" si="54"/>
        <v>3</v>
      </c>
      <c r="AA103" s="36" t="s">
        <v>245</v>
      </c>
      <c r="AB103" s="36" t="s">
        <v>456</v>
      </c>
      <c r="AC103" s="36">
        <v>3</v>
      </c>
      <c r="AD103" s="36">
        <v>1</v>
      </c>
      <c r="AE103" s="21">
        <f t="shared" si="55"/>
        <v>3</v>
      </c>
      <c r="AF103" s="39" t="s">
        <v>245</v>
      </c>
      <c r="AG103" s="39" t="s">
        <v>456</v>
      </c>
      <c r="AH103" s="39">
        <v>3</v>
      </c>
      <c r="AI103" s="39">
        <v>1</v>
      </c>
      <c r="AJ103" s="21">
        <f t="shared" si="56"/>
        <v>3</v>
      </c>
    </row>
    <row r="104" spans="1:36" ht="43.5" customHeight="1" x14ac:dyDescent="0.45">
      <c r="B104" s="6"/>
      <c r="C104" s="6"/>
      <c r="D104" s="6"/>
      <c r="E104" s="6" t="s">
        <v>150</v>
      </c>
      <c r="F104" s="15"/>
      <c r="G104" s="15" t="s">
        <v>151</v>
      </c>
      <c r="H104" s="15">
        <v>3</v>
      </c>
      <c r="I104" s="15">
        <v>2</v>
      </c>
      <c r="J104" s="22">
        <f t="shared" si="47"/>
        <v>6</v>
      </c>
      <c r="K104" s="17"/>
      <c r="L104" s="17" t="s">
        <v>151</v>
      </c>
      <c r="M104" s="17">
        <v>3</v>
      </c>
      <c r="N104" s="17">
        <v>2</v>
      </c>
      <c r="O104" s="22">
        <f t="shared" si="48"/>
        <v>6</v>
      </c>
      <c r="Q104" s="17"/>
      <c r="R104" s="17" t="s">
        <v>151</v>
      </c>
      <c r="S104" s="17">
        <v>3</v>
      </c>
      <c r="T104" s="17">
        <v>2</v>
      </c>
      <c r="U104" s="22">
        <f t="shared" si="53"/>
        <v>6</v>
      </c>
      <c r="V104" s="33"/>
      <c r="W104" s="33" t="s">
        <v>151</v>
      </c>
      <c r="X104" s="33">
        <v>3</v>
      </c>
      <c r="Y104" s="33">
        <v>2</v>
      </c>
      <c r="Z104" s="22">
        <f t="shared" si="54"/>
        <v>6</v>
      </c>
      <c r="AA104" s="36"/>
      <c r="AB104" s="36" t="s">
        <v>151</v>
      </c>
      <c r="AC104" s="36">
        <v>3</v>
      </c>
      <c r="AD104" s="36">
        <v>2</v>
      </c>
      <c r="AE104" s="22">
        <f t="shared" si="55"/>
        <v>6</v>
      </c>
      <c r="AF104" s="39"/>
      <c r="AG104" s="39" t="s">
        <v>151</v>
      </c>
      <c r="AH104" s="39">
        <v>3</v>
      </c>
      <c r="AI104" s="39">
        <v>2</v>
      </c>
      <c r="AJ104" s="22">
        <f t="shared" si="56"/>
        <v>6</v>
      </c>
    </row>
    <row r="105" spans="1:36" ht="175.5" customHeight="1" x14ac:dyDescent="0.45">
      <c r="B105" s="2" t="s">
        <v>152</v>
      </c>
      <c r="C105" s="6" t="s">
        <v>73</v>
      </c>
      <c r="D105" s="6" t="s">
        <v>68</v>
      </c>
      <c r="E105" s="6" t="s">
        <v>398</v>
      </c>
      <c r="F105" s="15"/>
      <c r="G105" s="15" t="s">
        <v>457</v>
      </c>
      <c r="H105" s="15">
        <v>3</v>
      </c>
      <c r="I105" s="15">
        <v>2</v>
      </c>
      <c r="J105" s="22">
        <f t="shared" si="47"/>
        <v>6</v>
      </c>
      <c r="K105" s="17"/>
      <c r="L105" s="17" t="s">
        <v>153</v>
      </c>
      <c r="M105" s="17">
        <v>3</v>
      </c>
      <c r="N105" s="17">
        <v>2</v>
      </c>
      <c r="O105" s="22">
        <f t="shared" si="48"/>
        <v>6</v>
      </c>
      <c r="Q105" s="17"/>
      <c r="R105" s="17" t="s">
        <v>458</v>
      </c>
      <c r="S105" s="17">
        <v>3</v>
      </c>
      <c r="T105" s="17">
        <v>2</v>
      </c>
      <c r="U105" s="22">
        <f t="shared" si="53"/>
        <v>6</v>
      </c>
      <c r="V105" s="33"/>
      <c r="W105" s="33" t="s">
        <v>457</v>
      </c>
      <c r="X105" s="33">
        <v>3</v>
      </c>
      <c r="Y105" s="33">
        <v>2</v>
      </c>
      <c r="Z105" s="22">
        <f t="shared" si="54"/>
        <v>6</v>
      </c>
      <c r="AA105" s="36"/>
      <c r="AB105" s="36" t="s">
        <v>457</v>
      </c>
      <c r="AC105" s="36">
        <v>3</v>
      </c>
      <c r="AD105" s="36">
        <v>2</v>
      </c>
      <c r="AE105" s="22">
        <f t="shared" si="55"/>
        <v>6</v>
      </c>
      <c r="AF105" s="39"/>
      <c r="AG105" s="39" t="s">
        <v>457</v>
      </c>
      <c r="AH105" s="39">
        <v>3</v>
      </c>
      <c r="AI105" s="39">
        <v>2</v>
      </c>
      <c r="AJ105" s="22">
        <f t="shared" si="56"/>
        <v>6</v>
      </c>
    </row>
    <row r="106" spans="1:36" ht="63" customHeight="1" x14ac:dyDescent="0.45">
      <c r="B106" s="6"/>
      <c r="C106" s="6"/>
      <c r="D106" s="6"/>
      <c r="E106" s="6" t="s">
        <v>154</v>
      </c>
      <c r="F106" s="15"/>
      <c r="G106" s="15" t="s">
        <v>459</v>
      </c>
      <c r="H106" s="15">
        <v>3</v>
      </c>
      <c r="I106" s="15">
        <v>2</v>
      </c>
      <c r="J106" s="22">
        <f t="shared" si="47"/>
        <v>6</v>
      </c>
      <c r="K106" s="17"/>
      <c r="L106" s="17" t="s">
        <v>155</v>
      </c>
      <c r="M106" s="17">
        <v>3</v>
      </c>
      <c r="N106" s="17">
        <v>2</v>
      </c>
      <c r="O106" s="22">
        <f t="shared" si="48"/>
        <v>6</v>
      </c>
      <c r="Q106" s="17"/>
      <c r="R106" s="17" t="s">
        <v>459</v>
      </c>
      <c r="S106" s="17">
        <v>3</v>
      </c>
      <c r="T106" s="17">
        <v>2</v>
      </c>
      <c r="U106" s="22">
        <f t="shared" si="53"/>
        <v>6</v>
      </c>
      <c r="V106" s="33"/>
      <c r="W106" s="33" t="s">
        <v>459</v>
      </c>
      <c r="X106" s="33">
        <v>3</v>
      </c>
      <c r="Y106" s="33">
        <v>2</v>
      </c>
      <c r="Z106" s="22">
        <f t="shared" si="54"/>
        <v>6</v>
      </c>
      <c r="AA106" s="36"/>
      <c r="AB106" s="36" t="s">
        <v>459</v>
      </c>
      <c r="AC106" s="36">
        <v>3</v>
      </c>
      <c r="AD106" s="36">
        <v>2</v>
      </c>
      <c r="AE106" s="22">
        <f t="shared" si="55"/>
        <v>6</v>
      </c>
      <c r="AF106" s="39"/>
      <c r="AG106" s="39" t="s">
        <v>459</v>
      </c>
      <c r="AH106" s="39">
        <v>3</v>
      </c>
      <c r="AI106" s="39">
        <v>2</v>
      </c>
      <c r="AJ106" s="22">
        <f t="shared" si="56"/>
        <v>6</v>
      </c>
    </row>
    <row r="107" spans="1:36" ht="37.5" customHeight="1" x14ac:dyDescent="0.45">
      <c r="B107" s="6"/>
      <c r="C107" s="6"/>
      <c r="D107" s="6"/>
      <c r="E107" s="6" t="s">
        <v>399</v>
      </c>
      <c r="F107" s="15"/>
      <c r="G107" s="15" t="s">
        <v>156</v>
      </c>
      <c r="H107" s="15">
        <v>3</v>
      </c>
      <c r="I107" s="15">
        <v>1</v>
      </c>
      <c r="J107" s="21">
        <f t="shared" si="47"/>
        <v>3</v>
      </c>
      <c r="K107" s="17"/>
      <c r="L107" s="17" t="s">
        <v>156</v>
      </c>
      <c r="M107" s="17">
        <v>3</v>
      </c>
      <c r="N107" s="17">
        <v>1</v>
      </c>
      <c r="O107" s="21">
        <f t="shared" si="48"/>
        <v>3</v>
      </c>
      <c r="Q107" s="17"/>
      <c r="R107" s="17" t="s">
        <v>156</v>
      </c>
      <c r="S107" s="17">
        <v>3</v>
      </c>
      <c r="T107" s="17">
        <v>1</v>
      </c>
      <c r="U107" s="21">
        <f t="shared" si="53"/>
        <v>3</v>
      </c>
      <c r="V107" s="33"/>
      <c r="W107" s="33" t="s">
        <v>156</v>
      </c>
      <c r="X107" s="33">
        <v>3</v>
      </c>
      <c r="Y107" s="33">
        <v>1</v>
      </c>
      <c r="Z107" s="21">
        <f t="shared" si="54"/>
        <v>3</v>
      </c>
      <c r="AA107" s="36"/>
      <c r="AB107" s="36" t="s">
        <v>156</v>
      </c>
      <c r="AC107" s="36">
        <v>3</v>
      </c>
      <c r="AD107" s="36">
        <v>1</v>
      </c>
      <c r="AE107" s="21">
        <f t="shared" si="55"/>
        <v>3</v>
      </c>
      <c r="AF107" s="39"/>
      <c r="AG107" s="39" t="s">
        <v>156</v>
      </c>
      <c r="AH107" s="39">
        <v>3</v>
      </c>
      <c r="AI107" s="39">
        <v>1</v>
      </c>
      <c r="AJ107" s="21">
        <f t="shared" si="56"/>
        <v>3</v>
      </c>
    </row>
    <row r="108" spans="1:36" ht="55.5" customHeight="1" x14ac:dyDescent="0.45">
      <c r="B108" s="80"/>
      <c r="C108" s="80"/>
      <c r="D108" s="80"/>
      <c r="E108" s="80" t="s">
        <v>157</v>
      </c>
      <c r="F108" s="18"/>
      <c r="G108" s="18" t="s">
        <v>156</v>
      </c>
      <c r="H108" s="18">
        <v>3</v>
      </c>
      <c r="I108" s="18">
        <v>1</v>
      </c>
      <c r="J108" s="23">
        <f t="shared" si="47"/>
        <v>3</v>
      </c>
      <c r="K108" s="19"/>
      <c r="L108" s="19" t="s">
        <v>156</v>
      </c>
      <c r="M108" s="19">
        <v>3</v>
      </c>
      <c r="N108" s="19">
        <v>1</v>
      </c>
      <c r="O108" s="23">
        <f t="shared" si="48"/>
        <v>3</v>
      </c>
      <c r="Q108" s="19"/>
      <c r="R108" s="19" t="s">
        <v>156</v>
      </c>
      <c r="S108" s="19">
        <v>3</v>
      </c>
      <c r="T108" s="19">
        <v>1</v>
      </c>
      <c r="U108" s="23">
        <f t="shared" si="53"/>
        <v>3</v>
      </c>
      <c r="V108" s="34"/>
      <c r="W108" s="34" t="s">
        <v>156</v>
      </c>
      <c r="X108" s="34">
        <v>3</v>
      </c>
      <c r="Y108" s="34">
        <v>1</v>
      </c>
      <c r="Z108" s="23">
        <f t="shared" si="54"/>
        <v>3</v>
      </c>
      <c r="AA108" s="37"/>
      <c r="AB108" s="37" t="s">
        <v>156</v>
      </c>
      <c r="AC108" s="37">
        <v>3</v>
      </c>
      <c r="AD108" s="37">
        <v>1</v>
      </c>
      <c r="AE108" s="23">
        <f t="shared" si="55"/>
        <v>3</v>
      </c>
      <c r="AF108" s="40"/>
      <c r="AG108" s="40" t="s">
        <v>156</v>
      </c>
      <c r="AH108" s="40">
        <v>3</v>
      </c>
      <c r="AI108" s="40">
        <v>1</v>
      </c>
      <c r="AJ108" s="23">
        <f t="shared" si="56"/>
        <v>3</v>
      </c>
    </row>
    <row r="109" spans="1:36" ht="166.5" customHeight="1" x14ac:dyDescent="0.45">
      <c r="A109" s="6"/>
      <c r="B109" s="2" t="s">
        <v>158</v>
      </c>
      <c r="C109" s="6" t="s">
        <v>159</v>
      </c>
      <c r="D109" s="6"/>
      <c r="E109" s="6" t="s">
        <v>400</v>
      </c>
      <c r="F109" s="15"/>
      <c r="G109" s="15" t="s">
        <v>240</v>
      </c>
      <c r="H109" s="15">
        <v>3</v>
      </c>
      <c r="I109" s="15">
        <v>1</v>
      </c>
      <c r="J109" s="21">
        <f t="shared" si="47"/>
        <v>3</v>
      </c>
      <c r="K109" s="17"/>
      <c r="L109" s="17" t="s">
        <v>239</v>
      </c>
      <c r="M109" s="17">
        <v>3</v>
      </c>
      <c r="N109" s="17">
        <v>1</v>
      </c>
      <c r="O109" s="21">
        <f t="shared" si="48"/>
        <v>3</v>
      </c>
      <c r="Q109" s="17"/>
      <c r="R109" s="17" t="s">
        <v>240</v>
      </c>
      <c r="S109" s="17">
        <v>3</v>
      </c>
      <c r="T109" s="17">
        <v>1</v>
      </c>
      <c r="U109" s="21">
        <f t="shared" si="53"/>
        <v>3</v>
      </c>
      <c r="V109" s="33"/>
      <c r="W109" s="33" t="s">
        <v>240</v>
      </c>
      <c r="X109" s="33">
        <v>3</v>
      </c>
      <c r="Y109" s="33">
        <v>1</v>
      </c>
      <c r="Z109" s="21">
        <f t="shared" si="54"/>
        <v>3</v>
      </c>
      <c r="AA109" s="36"/>
      <c r="AB109" s="36" t="s">
        <v>240</v>
      </c>
      <c r="AC109" s="36">
        <v>3</v>
      </c>
      <c r="AD109" s="36">
        <v>1</v>
      </c>
      <c r="AE109" s="21">
        <f t="shared" si="55"/>
        <v>3</v>
      </c>
      <c r="AF109" s="39"/>
      <c r="AG109" s="39" t="s">
        <v>240</v>
      </c>
      <c r="AH109" s="39">
        <v>3</v>
      </c>
      <c r="AI109" s="39">
        <v>1</v>
      </c>
      <c r="AJ109" s="21">
        <f t="shared" si="56"/>
        <v>3</v>
      </c>
    </row>
    <row r="110" spans="1:36" ht="166.5" customHeight="1" x14ac:dyDescent="0.45">
      <c r="A110" s="6"/>
      <c r="B110" s="2" t="s">
        <v>519</v>
      </c>
      <c r="C110" s="6" t="s">
        <v>520</v>
      </c>
      <c r="D110" s="6"/>
      <c r="E110" s="6" t="s">
        <v>521</v>
      </c>
      <c r="F110" s="15"/>
      <c r="G110" s="15" t="s">
        <v>296</v>
      </c>
      <c r="H110" s="15">
        <v>3</v>
      </c>
      <c r="I110" s="15">
        <v>1</v>
      </c>
      <c r="J110" s="21">
        <f t="shared" ref="J110" si="57">SUM(H110*I110)</f>
        <v>3</v>
      </c>
      <c r="K110" s="17"/>
      <c r="L110" s="17" t="s">
        <v>239</v>
      </c>
      <c r="M110" s="17">
        <v>3</v>
      </c>
      <c r="N110" s="17">
        <v>1</v>
      </c>
      <c r="O110" s="21">
        <f t="shared" ref="O110" si="58">SUM(M110*N110)</f>
        <v>3</v>
      </c>
      <c r="Q110" s="17"/>
      <c r="R110" s="17" t="s">
        <v>296</v>
      </c>
      <c r="S110" s="17">
        <v>3</v>
      </c>
      <c r="T110" s="17">
        <v>1</v>
      </c>
      <c r="U110" s="21">
        <f t="shared" ref="U110" si="59">SUM(S110*T110)</f>
        <v>3</v>
      </c>
      <c r="V110" s="33"/>
      <c r="W110" s="33" t="s">
        <v>296</v>
      </c>
      <c r="X110" s="33">
        <v>3</v>
      </c>
      <c r="Y110" s="33">
        <v>1</v>
      </c>
      <c r="Z110" s="21">
        <f t="shared" ref="Z110" si="60">SUM(X110*Y110)</f>
        <v>3</v>
      </c>
      <c r="AA110" s="36"/>
      <c r="AB110" s="36" t="s">
        <v>296</v>
      </c>
      <c r="AC110" s="36">
        <v>3</v>
      </c>
      <c r="AD110" s="36">
        <v>1</v>
      </c>
      <c r="AE110" s="21">
        <f t="shared" ref="AE110" si="61">SUM(AC110*AD110)</f>
        <v>3</v>
      </c>
      <c r="AF110" s="39"/>
      <c r="AG110" s="39" t="s">
        <v>296</v>
      </c>
      <c r="AH110" s="39">
        <v>3</v>
      </c>
      <c r="AI110" s="39">
        <v>1</v>
      </c>
      <c r="AJ110" s="21">
        <f t="shared" ref="AJ110" si="62">SUM(AH110*AI110)</f>
        <v>3</v>
      </c>
    </row>
    <row r="111" spans="1:36" s="64" customFormat="1" ht="31.5" customHeight="1" x14ac:dyDescent="0.45">
      <c r="P111" s="26"/>
    </row>
    <row r="130" spans="2:11" ht="31.5" customHeight="1" x14ac:dyDescent="0.45">
      <c r="H130" s="84"/>
      <c r="I130" s="84"/>
      <c r="J130" s="84"/>
      <c r="K130" s="84"/>
    </row>
    <row r="131" spans="2:11" ht="31.5" customHeight="1" x14ac:dyDescent="0.45">
      <c r="H131" s="84"/>
      <c r="I131" s="84"/>
      <c r="J131" s="84"/>
      <c r="K131" s="84"/>
    </row>
    <row r="132" spans="2:11" ht="31.5" customHeight="1" x14ac:dyDescent="0.45">
      <c r="H132" s="84"/>
      <c r="I132" s="84"/>
      <c r="J132" s="84"/>
      <c r="K132" s="84"/>
    </row>
    <row r="133" spans="2:11" ht="31.5" customHeight="1" x14ac:dyDescent="0.45">
      <c r="H133" s="84"/>
      <c r="I133" s="84"/>
      <c r="J133" s="84"/>
      <c r="K133" s="84"/>
    </row>
    <row r="134" spans="2:11" ht="31.5" customHeight="1" x14ac:dyDescent="0.45">
      <c r="H134" s="84"/>
      <c r="I134" s="84"/>
      <c r="J134" s="84"/>
      <c r="K134" s="84"/>
    </row>
    <row r="135" spans="2:11" ht="31.5" customHeight="1" x14ac:dyDescent="0.45">
      <c r="H135" s="84"/>
      <c r="I135" s="84"/>
      <c r="J135" s="84"/>
      <c r="K135" s="84"/>
    </row>
    <row r="136" spans="2:11" ht="31.5" customHeight="1" x14ac:dyDescent="0.45">
      <c r="H136" s="84"/>
      <c r="I136" s="84"/>
      <c r="J136" s="84"/>
      <c r="K136" s="84"/>
    </row>
    <row r="137" spans="2:11" ht="31.5" customHeight="1" x14ac:dyDescent="0.45">
      <c r="H137" s="84"/>
      <c r="I137" s="84"/>
      <c r="J137" s="84"/>
      <c r="K137" s="84"/>
    </row>
    <row r="138" spans="2:11" ht="31.5" customHeight="1" x14ac:dyDescent="0.45">
      <c r="H138" s="84"/>
      <c r="I138" s="84"/>
      <c r="J138" s="84"/>
      <c r="K138" s="84"/>
    </row>
    <row r="139" spans="2:11" ht="31.5" customHeight="1" x14ac:dyDescent="0.45">
      <c r="H139" s="84"/>
      <c r="I139" s="84"/>
      <c r="J139" s="84"/>
      <c r="K139" s="84"/>
    </row>
    <row r="140" spans="2:11" ht="31.5" customHeight="1" x14ac:dyDescent="0.45">
      <c r="H140" s="84"/>
      <c r="I140" s="84"/>
      <c r="J140" s="84"/>
      <c r="K140" s="84"/>
    </row>
    <row r="141" spans="2:11" ht="31.5" customHeight="1" x14ac:dyDescent="0.45">
      <c r="H141" s="84"/>
      <c r="I141" s="84"/>
      <c r="J141" s="84"/>
      <c r="K141" s="84"/>
    </row>
    <row r="142" spans="2:11" ht="31.5" customHeight="1" x14ac:dyDescent="0.45">
      <c r="B142" s="84"/>
      <c r="C142" s="84"/>
      <c r="D142" s="84"/>
      <c r="E142" s="84"/>
      <c r="F142" s="84"/>
      <c r="G142" s="84"/>
      <c r="H142" s="84"/>
      <c r="I142" s="84"/>
      <c r="J142" s="84"/>
      <c r="K142" s="84"/>
    </row>
    <row r="143" spans="2:11" ht="31.5" customHeight="1" thickBot="1" x14ac:dyDescent="0.5">
      <c r="B143" s="84"/>
      <c r="C143" s="84"/>
      <c r="D143" s="84"/>
      <c r="E143" s="84"/>
      <c r="F143" s="84"/>
      <c r="G143" s="84"/>
      <c r="H143" s="84"/>
      <c r="I143" s="84"/>
      <c r="J143" s="84"/>
      <c r="K143" s="84"/>
    </row>
    <row r="144" spans="2:11" ht="31.5" customHeight="1" thickBot="1" x14ac:dyDescent="0.5">
      <c r="B144" s="85" t="s">
        <v>160</v>
      </c>
      <c r="C144" s="84"/>
      <c r="D144" s="84"/>
      <c r="E144" s="84"/>
      <c r="F144" s="84"/>
      <c r="G144" s="84"/>
      <c r="H144" s="84"/>
      <c r="I144" s="84"/>
      <c r="J144" s="84"/>
      <c r="K144" s="84"/>
    </row>
    <row r="145" spans="2:11" ht="31.5" customHeight="1" thickBot="1" x14ac:dyDescent="0.5">
      <c r="B145" s="84"/>
      <c r="C145" s="84"/>
      <c r="D145" s="84"/>
      <c r="E145" s="84"/>
      <c r="F145" s="84"/>
      <c r="G145" s="84"/>
      <c r="H145" s="84"/>
      <c r="I145" s="84"/>
      <c r="J145" s="84"/>
      <c r="K145" s="84"/>
    </row>
    <row r="146" spans="2:11" ht="31.5" customHeight="1" thickBot="1" x14ac:dyDescent="0.5">
      <c r="B146" s="86" t="s">
        <v>161</v>
      </c>
      <c r="C146" s="70"/>
      <c r="D146" s="12" t="s">
        <v>162</v>
      </c>
      <c r="E146" s="13"/>
      <c r="F146" s="13"/>
      <c r="G146" s="13"/>
      <c r="H146" s="13"/>
      <c r="I146" s="13"/>
      <c r="J146" s="13"/>
      <c r="K146" s="14"/>
    </row>
    <row r="147" spans="2:11" ht="31.5" customHeight="1" thickBot="1" x14ac:dyDescent="0.5">
      <c r="B147" s="87" t="s">
        <v>163</v>
      </c>
      <c r="C147" s="70"/>
      <c r="D147" s="88" t="s">
        <v>164</v>
      </c>
      <c r="E147" s="89">
        <v>5</v>
      </c>
      <c r="F147" s="90">
        <v>15</v>
      </c>
      <c r="G147" s="91">
        <v>20</v>
      </c>
      <c r="H147" s="92"/>
      <c r="I147" s="93"/>
      <c r="J147" s="94"/>
      <c r="K147" s="95">
        <v>25</v>
      </c>
    </row>
    <row r="148" spans="2:11" ht="31.5" customHeight="1" thickBot="1" x14ac:dyDescent="0.5">
      <c r="B148" s="87" t="s">
        <v>165</v>
      </c>
      <c r="C148" s="70"/>
      <c r="D148" s="96"/>
      <c r="E148" s="89">
        <v>3</v>
      </c>
      <c r="F148" s="97">
        <v>12</v>
      </c>
      <c r="G148" s="91">
        <v>16</v>
      </c>
      <c r="H148" s="92"/>
      <c r="I148" s="93"/>
      <c r="J148" s="98"/>
      <c r="K148" s="99">
        <v>20</v>
      </c>
    </row>
    <row r="149" spans="2:11" ht="31.5" customHeight="1" thickBot="1" x14ac:dyDescent="0.5">
      <c r="B149" s="87" t="s">
        <v>166</v>
      </c>
      <c r="C149" s="70"/>
      <c r="D149" s="96"/>
      <c r="E149" s="89">
        <v>3</v>
      </c>
      <c r="F149" s="100">
        <v>9</v>
      </c>
      <c r="G149" s="91">
        <v>12</v>
      </c>
      <c r="H149" s="92"/>
      <c r="I149" s="93"/>
      <c r="J149" s="98"/>
      <c r="K149" s="99">
        <v>15</v>
      </c>
    </row>
    <row r="150" spans="2:11" ht="31.5" customHeight="1" thickBot="1" x14ac:dyDescent="0.5">
      <c r="B150" s="87" t="s">
        <v>265</v>
      </c>
      <c r="C150" s="70"/>
      <c r="D150" s="96"/>
      <c r="E150" s="89">
        <v>2</v>
      </c>
      <c r="F150" s="100">
        <v>6</v>
      </c>
      <c r="G150" s="101">
        <v>8</v>
      </c>
      <c r="H150" s="102"/>
      <c r="I150" s="103"/>
      <c r="J150" s="104"/>
      <c r="K150" s="105">
        <v>10</v>
      </c>
    </row>
    <row r="151" spans="2:11" ht="31.5" customHeight="1" thickBot="1" x14ac:dyDescent="0.5">
      <c r="B151" s="106" t="s">
        <v>167</v>
      </c>
      <c r="C151" s="70"/>
      <c r="D151" s="107"/>
      <c r="E151" s="89">
        <v>1</v>
      </c>
      <c r="F151" s="108">
        <v>3</v>
      </c>
      <c r="G151" s="109">
        <v>3</v>
      </c>
      <c r="H151" s="110"/>
      <c r="I151" s="111"/>
      <c r="J151" s="112"/>
      <c r="K151" s="113">
        <v>5</v>
      </c>
    </row>
    <row r="152" spans="2:11" ht="31.5" customHeight="1" thickBot="1" x14ac:dyDescent="0.5">
      <c r="B152" s="114"/>
      <c r="C152" s="70"/>
      <c r="D152" s="69"/>
      <c r="F152" s="115">
        <v>3</v>
      </c>
      <c r="G152" s="116">
        <v>3</v>
      </c>
      <c r="H152" s="117"/>
      <c r="I152" s="118"/>
      <c r="J152" s="119"/>
      <c r="K152" s="120">
        <v>5</v>
      </c>
    </row>
    <row r="153" spans="2:11" ht="31.5" customHeight="1" thickBot="1" x14ac:dyDescent="0.5">
      <c r="B153" s="121" t="s">
        <v>168</v>
      </c>
      <c r="C153" s="70"/>
      <c r="D153" s="122"/>
      <c r="E153" s="114"/>
      <c r="F153" s="123"/>
      <c r="G153" s="123"/>
      <c r="H153" s="123"/>
      <c r="I153" s="123"/>
      <c r="J153" s="123"/>
      <c r="K153" s="124"/>
    </row>
    <row r="154" spans="2:11" ht="31.5" customHeight="1" thickBot="1" x14ac:dyDescent="0.5">
      <c r="B154" s="87" t="s">
        <v>169</v>
      </c>
      <c r="D154" s="114"/>
      <c r="E154" s="67"/>
      <c r="F154" s="67"/>
      <c r="G154" s="67"/>
      <c r="H154" s="114"/>
      <c r="I154" s="125"/>
      <c r="J154" s="125"/>
      <c r="K154" s="125"/>
    </row>
    <row r="155" spans="2:11" ht="31.5" customHeight="1" thickBot="1" x14ac:dyDescent="0.5">
      <c r="B155" s="87" t="s">
        <v>170</v>
      </c>
      <c r="C155" s="70"/>
      <c r="D155" s="126" t="s">
        <v>171</v>
      </c>
      <c r="E155" s="127"/>
      <c r="F155" s="127"/>
      <c r="G155" s="127"/>
      <c r="H155" s="127"/>
      <c r="I155" s="127"/>
      <c r="J155" s="127"/>
      <c r="K155" s="128"/>
    </row>
    <row r="156" spans="2:11" ht="31.5" customHeight="1" thickBot="1" x14ac:dyDescent="0.5">
      <c r="B156" s="87" t="s">
        <v>172</v>
      </c>
      <c r="C156" s="70"/>
      <c r="D156" s="129">
        <v>45992</v>
      </c>
      <c r="E156" s="130"/>
      <c r="F156" s="94"/>
      <c r="G156" s="94"/>
      <c r="H156" s="94"/>
      <c r="I156" s="94"/>
      <c r="J156" s="94"/>
      <c r="K156" s="95"/>
    </row>
    <row r="157" spans="2:11" ht="31.5" customHeight="1" thickBot="1" x14ac:dyDescent="0.5">
      <c r="B157" s="87" t="s">
        <v>266</v>
      </c>
      <c r="C157" s="70"/>
      <c r="D157" s="131">
        <v>44141</v>
      </c>
      <c r="E157" s="132"/>
      <c r="F157" s="133"/>
      <c r="G157" s="133"/>
      <c r="H157" s="133"/>
      <c r="I157" s="133"/>
      <c r="J157" s="133"/>
      <c r="K157" s="134"/>
    </row>
    <row r="158" spans="2:11" ht="31.5" customHeight="1" thickBot="1" x14ac:dyDescent="0.5">
      <c r="B158" s="106" t="s">
        <v>173</v>
      </c>
      <c r="C158" s="70"/>
      <c r="D158" s="135">
        <v>43952</v>
      </c>
      <c r="E158" s="136"/>
      <c r="F158" s="137"/>
      <c r="G158" s="137"/>
      <c r="H158" s="137"/>
      <c r="I158" s="137"/>
      <c r="J158" s="137"/>
      <c r="K158" s="138"/>
    </row>
    <row r="160" spans="2:11" ht="31.5" customHeight="1" x14ac:dyDescent="0.45">
      <c r="B160" s="84"/>
      <c r="C160" s="84"/>
      <c r="D160" s="84"/>
      <c r="E160" s="84"/>
      <c r="F160" s="84"/>
      <c r="G160" s="84"/>
      <c r="H160" s="84"/>
      <c r="I160" s="84"/>
      <c r="J160" s="84"/>
      <c r="K160" s="84"/>
    </row>
    <row r="161" spans="2:11" ht="31.5" customHeight="1" x14ac:dyDescent="0.45">
      <c r="B161" s="84"/>
      <c r="C161" s="84"/>
      <c r="D161" s="84"/>
      <c r="E161" s="84"/>
      <c r="F161" s="84"/>
      <c r="G161" s="84"/>
      <c r="H161" s="84"/>
      <c r="I161" s="84"/>
      <c r="J161" s="84"/>
      <c r="K161" s="84"/>
    </row>
    <row r="162" spans="2:11" ht="31.5" customHeight="1" x14ac:dyDescent="0.45">
      <c r="B162" s="84"/>
      <c r="C162" s="84"/>
      <c r="D162" s="84"/>
      <c r="E162" s="84"/>
      <c r="F162" s="84"/>
      <c r="G162" s="84"/>
      <c r="H162" s="84"/>
      <c r="I162" s="84"/>
      <c r="J162" s="84"/>
      <c r="K162" s="84"/>
    </row>
    <row r="163" spans="2:11" ht="31.5" customHeight="1" thickBot="1" x14ac:dyDescent="0.5">
      <c r="B163" s="84"/>
      <c r="C163" s="84"/>
      <c r="D163" s="84"/>
      <c r="E163" s="84"/>
      <c r="F163" s="84"/>
      <c r="G163" s="84"/>
      <c r="H163" s="84"/>
      <c r="I163" s="84"/>
      <c r="J163" s="84"/>
      <c r="K163" s="84"/>
    </row>
    <row r="164" spans="2:11" ht="31.5" customHeight="1" thickBot="1" x14ac:dyDescent="0.5">
      <c r="B164" s="139" t="s">
        <v>174</v>
      </c>
      <c r="C164" s="84"/>
      <c r="D164" s="84"/>
      <c r="E164" s="84"/>
      <c r="F164" s="84"/>
      <c r="G164" s="84"/>
      <c r="H164" s="84"/>
      <c r="I164" s="84"/>
      <c r="J164" s="84"/>
      <c r="K164" s="84"/>
    </row>
    <row r="165" spans="2:11" ht="31.5" customHeight="1" x14ac:dyDescent="0.45">
      <c r="B165" s="7"/>
      <c r="C165" s="84"/>
      <c r="D165" s="84"/>
      <c r="E165" s="84"/>
      <c r="F165" s="84"/>
      <c r="G165" s="84"/>
      <c r="H165" s="84"/>
      <c r="I165" s="84"/>
      <c r="J165" s="84"/>
      <c r="K165" s="84"/>
    </row>
    <row r="166" spans="2:11" ht="31.5" customHeight="1" x14ac:dyDescent="0.45">
      <c r="B166" s="84" t="s">
        <v>175</v>
      </c>
      <c r="C166" s="84"/>
      <c r="D166" s="84"/>
      <c r="E166" s="84"/>
      <c r="F166" s="84"/>
      <c r="G166" s="84"/>
      <c r="H166" s="84"/>
      <c r="I166" s="84"/>
      <c r="J166" s="84"/>
      <c r="K166" s="84"/>
    </row>
    <row r="167" spans="2:11" ht="31.5" customHeight="1" x14ac:dyDescent="0.45">
      <c r="B167" s="7"/>
      <c r="C167" s="84"/>
      <c r="D167" s="84"/>
      <c r="E167" s="84"/>
      <c r="F167" s="84"/>
      <c r="G167" s="84"/>
      <c r="H167" s="84"/>
      <c r="I167" s="84"/>
      <c r="J167" s="84"/>
      <c r="K167" s="84"/>
    </row>
    <row r="168" spans="2:11" ht="31.5" customHeight="1" thickBot="1" x14ac:dyDescent="0.5">
      <c r="B168" s="7"/>
      <c r="C168" s="84"/>
      <c r="D168" s="84"/>
      <c r="E168" s="84"/>
      <c r="F168" s="84"/>
      <c r="G168" s="84"/>
      <c r="H168" s="84"/>
      <c r="I168" s="84"/>
      <c r="J168" s="84"/>
      <c r="K168" s="84"/>
    </row>
    <row r="169" spans="2:11" ht="31.5" customHeight="1" thickBot="1" x14ac:dyDescent="0.5">
      <c r="B169" s="140" t="s">
        <v>176</v>
      </c>
      <c r="C169" s="141" t="s">
        <v>147</v>
      </c>
      <c r="D169" s="141" t="s">
        <v>177</v>
      </c>
      <c r="E169" s="141" t="s">
        <v>178</v>
      </c>
      <c r="F169" s="84"/>
      <c r="G169" s="84"/>
      <c r="H169" s="84"/>
      <c r="I169" s="84"/>
      <c r="J169" s="84"/>
      <c r="K169" s="84"/>
    </row>
    <row r="170" spans="2:11" ht="31.5" customHeight="1" thickBot="1" x14ac:dyDescent="0.5">
      <c r="B170" s="106" t="s">
        <v>179</v>
      </c>
      <c r="C170" s="142"/>
      <c r="D170" s="142" t="s">
        <v>180</v>
      </c>
      <c r="E170" s="8"/>
      <c r="F170" s="84"/>
      <c r="G170" s="84"/>
      <c r="H170" s="84"/>
      <c r="I170" s="84"/>
      <c r="J170" s="84"/>
      <c r="K170" s="84"/>
    </row>
    <row r="171" spans="2:11" ht="31.5" customHeight="1" thickBot="1" x14ac:dyDescent="0.5">
      <c r="B171" s="106" t="s">
        <v>181</v>
      </c>
      <c r="C171" s="142"/>
      <c r="D171" s="142" t="s">
        <v>180</v>
      </c>
      <c r="E171" s="8"/>
      <c r="F171" s="84"/>
      <c r="G171" s="84"/>
      <c r="H171" s="84"/>
      <c r="I171" s="84"/>
      <c r="J171" s="84"/>
      <c r="K171" s="84"/>
    </row>
    <row r="172" spans="2:11" ht="31.5" customHeight="1" thickBot="1" x14ac:dyDescent="0.5">
      <c r="B172" s="106" t="s">
        <v>182</v>
      </c>
      <c r="C172" s="142"/>
      <c r="D172" s="142" t="s">
        <v>180</v>
      </c>
      <c r="E172" s="8"/>
      <c r="F172" s="84"/>
      <c r="G172" s="84"/>
      <c r="H172" s="84"/>
      <c r="I172" s="84"/>
      <c r="J172" s="84"/>
      <c r="K172" s="84"/>
    </row>
    <row r="173" spans="2:11" ht="31.5" customHeight="1" thickBot="1" x14ac:dyDescent="0.5">
      <c r="B173" s="106" t="s">
        <v>183</v>
      </c>
      <c r="C173" s="142"/>
      <c r="D173" s="142" t="s">
        <v>180</v>
      </c>
      <c r="E173" s="8"/>
      <c r="F173" s="84"/>
      <c r="G173" s="84"/>
      <c r="H173" s="84"/>
      <c r="I173" s="84"/>
      <c r="J173" s="84"/>
      <c r="K173" s="84"/>
    </row>
    <row r="174" spans="2:11" ht="31.5" customHeight="1" x14ac:dyDescent="0.45">
      <c r="B174" s="7"/>
      <c r="C174" s="84"/>
      <c r="D174" s="84"/>
      <c r="E174" s="84"/>
      <c r="F174" s="84"/>
      <c r="G174" s="84"/>
      <c r="H174" s="84"/>
      <c r="I174" s="84"/>
      <c r="J174" s="84"/>
      <c r="K174" s="84"/>
    </row>
    <row r="175" spans="2:11" ht="31.5" customHeight="1" x14ac:dyDescent="0.45">
      <c r="B175" s="84"/>
      <c r="C175" s="84"/>
      <c r="D175" s="84"/>
      <c r="E175" s="84"/>
      <c r="F175" s="84"/>
      <c r="G175" s="84"/>
      <c r="H175" s="84"/>
      <c r="I175" s="84"/>
      <c r="J175" s="84"/>
      <c r="K175" s="84"/>
    </row>
    <row r="176" spans="2:11" ht="31.5" customHeight="1" x14ac:dyDescent="0.45">
      <c r="B176" s="84"/>
      <c r="C176" s="84"/>
      <c r="D176" s="84"/>
      <c r="E176" s="84"/>
      <c r="F176" s="84"/>
      <c r="G176" s="84"/>
      <c r="H176" s="84"/>
      <c r="I176" s="84"/>
      <c r="J176" s="84"/>
      <c r="K176" s="84"/>
    </row>
    <row r="177" spans="2:11" ht="31.5" customHeight="1" x14ac:dyDescent="0.45">
      <c r="B177" s="84"/>
      <c r="C177" s="84"/>
      <c r="D177" s="84"/>
      <c r="E177" s="84"/>
      <c r="F177" s="84"/>
      <c r="G177" s="84"/>
      <c r="H177" s="84"/>
      <c r="I177" s="84"/>
      <c r="J177" s="84"/>
      <c r="K177" s="84"/>
    </row>
    <row r="178" spans="2:11" ht="31.5" customHeight="1" x14ac:dyDescent="0.45">
      <c r="B178" s="84"/>
      <c r="C178" s="84"/>
      <c r="D178" s="84"/>
      <c r="E178" s="84"/>
      <c r="F178" s="84"/>
      <c r="G178" s="84"/>
      <c r="H178" s="84"/>
      <c r="I178" s="84"/>
      <c r="J178" s="84"/>
      <c r="K178" s="84"/>
    </row>
    <row r="179" spans="2:11" ht="31.5" customHeight="1" x14ac:dyDescent="0.45">
      <c r="B179" s="84"/>
      <c r="C179" s="84"/>
      <c r="D179" s="84"/>
      <c r="E179" s="84"/>
      <c r="F179" s="84"/>
      <c r="G179" s="84"/>
      <c r="H179" s="84"/>
      <c r="I179" s="84"/>
      <c r="J179" s="84"/>
      <c r="K179" s="84"/>
    </row>
    <row r="180" spans="2:11" ht="31.5" customHeight="1" x14ac:dyDescent="0.45">
      <c r="B180" s="84"/>
      <c r="C180" s="84"/>
      <c r="D180" s="84"/>
      <c r="E180" s="84"/>
      <c r="F180" s="84"/>
      <c r="G180" s="84"/>
      <c r="H180" s="84"/>
      <c r="I180" s="84"/>
      <c r="J180" s="84"/>
      <c r="K180" s="84"/>
    </row>
    <row r="181" spans="2:11" ht="31.5" customHeight="1" x14ac:dyDescent="0.45">
      <c r="B181" s="84"/>
      <c r="C181" s="84"/>
      <c r="D181" s="84"/>
      <c r="E181" s="84"/>
      <c r="F181" s="84"/>
      <c r="G181" s="84"/>
      <c r="H181" s="84"/>
      <c r="I181" s="84"/>
      <c r="J181" s="84"/>
      <c r="K181" s="84"/>
    </row>
    <row r="182" spans="2:11" ht="31.5" customHeight="1" x14ac:dyDescent="0.45">
      <c r="B182" s="84"/>
      <c r="C182" s="84"/>
      <c r="D182" s="84"/>
      <c r="E182" s="84"/>
      <c r="F182" s="84"/>
      <c r="G182" s="84"/>
      <c r="H182" s="84"/>
      <c r="I182" s="84"/>
      <c r="J182" s="84"/>
      <c r="K182" s="84"/>
    </row>
    <row r="183" spans="2:11" ht="31.5" customHeight="1" thickBot="1" x14ac:dyDescent="0.5">
      <c r="B183" s="84"/>
      <c r="C183" s="84"/>
      <c r="D183" s="84"/>
      <c r="E183" s="84"/>
      <c r="F183" s="84"/>
      <c r="G183" s="84"/>
      <c r="H183" s="84"/>
      <c r="I183" s="84"/>
      <c r="J183" s="84"/>
      <c r="K183" s="84"/>
    </row>
    <row r="184" spans="2:11" ht="31.5" customHeight="1" thickBot="1" x14ac:dyDescent="0.5">
      <c r="B184" s="139" t="s">
        <v>184</v>
      </c>
      <c r="C184" s="84"/>
      <c r="D184" s="84"/>
      <c r="E184" s="84"/>
      <c r="F184" s="84"/>
      <c r="G184" s="84"/>
      <c r="H184" s="84"/>
      <c r="I184" s="84"/>
      <c r="J184" s="84"/>
      <c r="K184" s="84"/>
    </row>
    <row r="185" spans="2:11" ht="31.5" customHeight="1" x14ac:dyDescent="0.45">
      <c r="B185" s="7"/>
      <c r="C185" s="84"/>
      <c r="D185" s="84"/>
      <c r="E185" s="84"/>
      <c r="F185" s="84"/>
      <c r="G185" s="84"/>
      <c r="H185" s="84"/>
      <c r="I185" s="84"/>
      <c r="J185" s="84"/>
      <c r="K185" s="84"/>
    </row>
    <row r="186" spans="2:11" ht="31.5" customHeight="1" thickBot="1" x14ac:dyDescent="0.5">
      <c r="B186" s="7"/>
      <c r="C186" s="84"/>
      <c r="D186" s="84"/>
      <c r="E186" s="84"/>
      <c r="F186" s="84"/>
      <c r="G186" s="84"/>
      <c r="H186" s="84"/>
      <c r="I186" s="84"/>
      <c r="J186" s="84"/>
      <c r="K186" s="84"/>
    </row>
    <row r="187" spans="2:11" ht="31.5" customHeight="1" thickBot="1" x14ac:dyDescent="0.5">
      <c r="B187" s="140" t="s">
        <v>176</v>
      </c>
      <c r="C187" s="141" t="s">
        <v>147</v>
      </c>
      <c r="D187" s="141" t="s">
        <v>177</v>
      </c>
      <c r="E187" s="141" t="s">
        <v>178</v>
      </c>
      <c r="F187" s="84"/>
      <c r="G187" s="84"/>
      <c r="H187" s="84"/>
      <c r="I187" s="84"/>
      <c r="J187" s="84"/>
      <c r="K187" s="84"/>
    </row>
    <row r="188" spans="2:11" ht="31.5" customHeight="1" thickBot="1" x14ac:dyDescent="0.5">
      <c r="B188" s="106"/>
      <c r="C188" s="142"/>
      <c r="D188" s="142"/>
      <c r="E188" s="8"/>
      <c r="F188" s="84"/>
      <c r="G188" s="84"/>
      <c r="H188" s="84"/>
      <c r="I188" s="84"/>
      <c r="J188" s="84"/>
      <c r="K188" s="84"/>
    </row>
    <row r="189" spans="2:11" ht="31.5" customHeight="1" thickBot="1" x14ac:dyDescent="0.5">
      <c r="B189" s="106"/>
      <c r="C189" s="142"/>
      <c r="D189" s="142"/>
      <c r="E189" s="8"/>
      <c r="F189" s="84"/>
      <c r="G189" s="84"/>
      <c r="H189" s="84"/>
      <c r="I189" s="84"/>
      <c r="J189" s="84"/>
      <c r="K189" s="84"/>
    </row>
    <row r="190" spans="2:11" ht="31.5" customHeight="1" thickBot="1" x14ac:dyDescent="0.5">
      <c r="B190" s="106"/>
      <c r="C190" s="142"/>
      <c r="D190" s="142"/>
      <c r="E190" s="8"/>
      <c r="F190" s="84"/>
      <c r="G190" s="84"/>
      <c r="H190" s="84"/>
      <c r="I190" s="84"/>
      <c r="J190" s="84"/>
      <c r="K190" s="84"/>
    </row>
    <row r="191" spans="2:11" ht="31.5" customHeight="1" thickBot="1" x14ac:dyDescent="0.5">
      <c r="B191" s="106"/>
      <c r="C191" s="142"/>
      <c r="D191" s="142"/>
      <c r="E191" s="8"/>
      <c r="F191" s="84"/>
      <c r="G191" s="84"/>
      <c r="H191" s="84"/>
      <c r="I191" s="84"/>
      <c r="J191" s="84"/>
      <c r="K191" s="84"/>
    </row>
    <row r="192" spans="2:11" ht="31.5" customHeight="1" x14ac:dyDescent="0.45">
      <c r="B192" s="7"/>
      <c r="C192" s="84"/>
      <c r="D192" s="84"/>
      <c r="E192" s="84"/>
      <c r="F192" s="84"/>
      <c r="G192" s="84"/>
      <c r="H192" s="84"/>
      <c r="I192" s="84"/>
      <c r="J192" s="84"/>
      <c r="K192" s="84"/>
    </row>
  </sheetData>
  <mergeCells count="31">
    <mergeCell ref="AG11:AG12"/>
    <mergeCell ref="AH11:AH12"/>
    <mergeCell ref="R11:R12"/>
    <mergeCell ref="S11:S12"/>
    <mergeCell ref="W11:W12"/>
    <mergeCell ref="X11:X12"/>
    <mergeCell ref="AB11:AB12"/>
    <mergeCell ref="B2:E2"/>
    <mergeCell ref="B6:G6"/>
    <mergeCell ref="K11:K12"/>
    <mergeCell ref="B7:E7"/>
    <mergeCell ref="AC11:AC12"/>
    <mergeCell ref="B8:E8"/>
    <mergeCell ref="B11:B12"/>
    <mergeCell ref="C11:C12"/>
    <mergeCell ref="D11:D12"/>
    <mergeCell ref="H11:H12"/>
    <mergeCell ref="L11:L12"/>
    <mergeCell ref="M11:M12"/>
    <mergeCell ref="G11:G12"/>
    <mergeCell ref="D158:E158"/>
    <mergeCell ref="D156:E156"/>
    <mergeCell ref="D157:E157"/>
    <mergeCell ref="G152:I152"/>
    <mergeCell ref="I154:K154"/>
    <mergeCell ref="D147:D151"/>
    <mergeCell ref="G147:I147"/>
    <mergeCell ref="G148:I148"/>
    <mergeCell ref="G149:I149"/>
    <mergeCell ref="G150:I150"/>
    <mergeCell ref="G151:I151"/>
  </mergeCells>
  <pageMargins left="0.70866141732283472" right="0.70866141732283472" top="0.74803149606299213" bottom="0.74803149606299213" header="0.31496062992125984" footer="0.31496062992125984"/>
  <pageSetup paperSize="9" scale="27" fitToHeight="6" orientation="landscape" r:id="rId1"/>
  <ignoredErrors>
    <ignoredError sqref="J37 U37 J59 U59 J90 U90 J100 U100 AJ37 AE37 Z37 AJ59 AE59 Z59 AJ90 AE90 Z90 Z100 AJ100 AE10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2FE43-4B29-4491-9A70-0C5F5B4F00CF}">
  <dimension ref="A1"/>
  <sheetViews>
    <sheetView workbookViewId="0"/>
  </sheetViews>
  <sheetFormatPr defaultRowHeight="14.25" x14ac:dyDescent="0.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Manager/>
  <Company>SGS College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 Barrett</dc:creator>
  <cp:keywords/>
  <dc:description/>
  <cp:lastModifiedBy>Pete Barrett</cp:lastModifiedBy>
  <cp:revision/>
  <cp:lastPrinted>2020-08-12T10:48:26Z</cp:lastPrinted>
  <dcterms:created xsi:type="dcterms:W3CDTF">2020-05-07T08:56:11Z</dcterms:created>
  <dcterms:modified xsi:type="dcterms:W3CDTF">2020-09-01T13:00:41Z</dcterms:modified>
  <cp:category/>
  <cp:contentStatus/>
</cp:coreProperties>
</file>